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90" windowHeight="12255"/>
  </bookViews>
  <sheets>
    <sheet name="汇总表" sheetId="4" r:id="rId1"/>
    <sheet name="清单" sheetId="2" r:id="rId2"/>
    <sheet name="依据" sheetId="5" r:id="rId3"/>
  </sheets>
  <definedNames>
    <definedName name="_xlnm._FilterDatabase" localSheetId="0" hidden="1">汇总表!$A$1:$F$12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<sst xmlns="http://schemas.openxmlformats.org/spreadsheetml/2006/main" count="136" uniqueCount="91">
  <si>
    <t>岳阳现代服务职业学院校园网二级等保合规改造项目预算审核汇总表</t>
  </si>
  <si>
    <t>工程名称：岳阳现代服务职业学院校园网二级等保合规改造项目</t>
  </si>
  <si>
    <t>报告编号：GDZX基审字(2026)第***号</t>
  </si>
  <si>
    <t>序号</t>
  </si>
  <si>
    <t>建设内容</t>
  </si>
  <si>
    <t>送审金额（元）</t>
  </si>
  <si>
    <t>审定金额（元）</t>
  </si>
  <si>
    <t>审减金额（元）</t>
  </si>
  <si>
    <t>备注</t>
  </si>
  <si>
    <t>一、安全及网络设备</t>
  </si>
  <si>
    <t>二、KVM系统</t>
  </si>
  <si>
    <t>三、门禁系统</t>
  </si>
  <si>
    <t>四、消防系统</t>
  </si>
  <si>
    <t>五、备份系统</t>
  </si>
  <si>
    <t>六、安装与集成</t>
  </si>
  <si>
    <t>七、等保测评</t>
  </si>
  <si>
    <t>合计</t>
  </si>
  <si>
    <t>岳阳现代服务职业学院校园网二级等保合规改造项目预算审核表</t>
  </si>
  <si>
    <t>设备名称</t>
  </si>
  <si>
    <t>参数</t>
  </si>
  <si>
    <t>数量</t>
  </si>
  <si>
    <t>单位</t>
  </si>
  <si>
    <t>单价</t>
  </si>
  <si>
    <t>总价</t>
  </si>
  <si>
    <t>小计</t>
  </si>
  <si>
    <t>DMZ服务发布区域边界防火墙</t>
  </si>
  <si>
    <t xml:space="preserve">1、防火墙吞吐：≥5Gbps，并发连接：≥200万；
2、机架式设备，≥8个千兆电口，≥2个千兆SFP插槽，≥2个万兆SFP+插槽，≥1个扩展槽位；
3、提供3年硬件维保服务；
4、提供包过滤、地址转换、状态检测、动态开放端口、带宽管理、连接数控制等网络层访问控制功能；
5、支持数据库防护引擎，符合《GBT 20281-2020 信息安全技术 防火墙安全技术要求和测试评价方法》 中对数据库控制和防护的要求，并提供第三方权威证明；
6、支持数据库防护策略，能根据用户名、数据库名、表名、列名、客户端工具名称、结果集、关键字字段对数据库报文进行控制；能够通过自学习掌握当前网络环境中数据库行为的特点，并根据自学习记录生成访问控制策略；（提供功能截图证明）
7、支持采用阀值检查、源/目的限流方式进行HTTPS FLOOD类型的攻击防护；（提供功能截图证明）
8、支持与EDR 联动，获取 EDR 资产信息，提供资产IP、资产状态、安全状态、资产详情等信息，并可对资产按照安全状态、资产类别、操作系统等分类进行统计；支持监督网络中主机安装 EDR 客户端；（提供功能截图，并提供具备CNAS标识的关于“EDR 联动”的产品功能检测报告）
</t>
  </si>
  <si>
    <t>台</t>
  </si>
  <si>
    <t>安全设备
区域边界
防火墙</t>
  </si>
  <si>
    <t>内网业务服务器区域边界防火墙</t>
  </si>
  <si>
    <t xml:space="preserve">1、防火墙吞吐：≥8Gbps，防病毒吞吐量：≥2Gbps，IPS吞吐量：≥1.5Gbps，并发连接：≥220万；
2、机架式设备，≥16个千兆电口，≥4个千兆SFP插槽，≥4个万兆SFP+插槽，双电源，≥1个扩展槽位；
3、提供3年IPS、防病毒特征库升级许可；提供3年硬件维保服务；
4、提供包过滤、地址转换、状态检测、动态开放端口、带宽管理、连接数控制等网络层访问控制功能；
5、支持数据库防护引擎，符合《GBT 20281-2020 信息安全技术 防火墙安全技术要求和测试评价方法》 中对数据库控制和防护的要求，并提供第三方权威证明；
6、支持数据库防护策略，能根据用户名、数据库名、表名、列名、客户端工具名称、结果集、关键字字段对数据库报文进行控制；能够通过自学习掌握当前网络环境中数据库行为的特点，并根据自学习记录生成访问控制策略；（提供功能截图证明）
7、入侵防御规则库支持记录攻击报文动作；（提供功能截图证明）
8、支持采用阀值检查、源/目的限流方式进行HTTPS FLOOD类型的攻击防护；（提供功能截图证明）
9、支持与EDR 联动，获取 EDR 资产信息，提供资产IP、资产状态、安全状态、资产详情等信息，并可对资产按照安全状态、资产类别、操作系统等分类进行统计；支持监督网络中主机安装 EDR 客户端；（提供功能截图，并提供具备CNAS标识的关于“EDR 联动”的产品功能检测报告）
</t>
  </si>
  <si>
    <t>日志收集与分析系统</t>
  </si>
  <si>
    <t>1、机架式设备，≥16G内存，硬盘≥4TB，≥6个千兆电口，≥4个千兆SFP插槽，≥2个扩展槽位；冗余电源；自带液晶屏；
2、日志处理速度≥3000EPS；提供50个日志源授权；提供3年硬件维保；
3、支持各种网络设备、安全设备、安全系统、主机操作系统、数据库、中间件以及各种应用系统的日志、事件、告警等安全信息进行全面的审计；
4、支持Syslog、SNMP Trap、HTTP、ODBC/JDBC、WMI、FTP、SFTP协议日志收集；支持使用代理(Agent)方式提取日志并收集；
5、支持根据设备重要程度设置独立设置每个被采集源的日志、报表数据存储时间为1个月、3个月、6个月和永久保存等参数；（提供功能截图证明）
6、支持对重点日志源的关注设置，并可通过关注列表快速查看重点日志源的状态、当日日志量、采集日志总量、最近接收时间、业务组等基础信息；（提供功能截图证明）</t>
  </si>
  <si>
    <t>套</t>
  </si>
  <si>
    <t>EDR管理
系统</t>
  </si>
  <si>
    <t>1、软件形态。网络版管控中心1套，10个Windows服务器客户端授权，10个Linux客户端授权，150个WindowsPC客户端授权，提供3年病毒库升级许可。
2、支持基因识别、虚拟沙盒等引擎，可以精准查杀勒索、木马、蠕虫等各类病毒；提供病毒防御、系统防御以及网络防御等主动防御功能。
3、支持与防火墙实现联动；
4、支持定制安全防护策略：包括病毒防御、系统防御、网络防御、合规管控等防护策略；（提供功能截图证明）
5、支持开启勒索诱捕功能，设置诱饵文件并实时监控，当勒索病毒对该文件进行加密操作时进行拦截；
6、支持文档检测功能，针对txt,doc,docx,xls,xlsx,ppt,pptx,rtf,pdf 等格式文档的名称、内容进行包含关键字检查，对含有指定关键字的文档进行禁止发送、禁止拷贝等管控；（提供功能截图证明）
7、支持文档跟踪策略，可按照不同文件、压缩包类型跟踪文档内到外、外到内、外到外、内到内等流转方向，并可跟踪文档包括拷贝、压缩、解压缩、修改、删除、重命名、移动等操作形成详细审计日志；（提供功能截图证明）
8、支持恶意网站拦截，可拦截携带木马、盗号、钓鱼仿冒、虚假欺诈、流氓软件等程序的具有恶意行为的网站；（提供功能截图证明）
上述只含软件，不含EDR控制端主机，EDR控制端主机可使用虚拟机代替，虚拟机配置满足（CPU：≥8核心，内存≥16G，硬盘≥300GB）</t>
  </si>
  <si>
    <t>运维堡垒
系统</t>
  </si>
  <si>
    <t xml:space="preserve">1、机架式设备；≥5个千兆电口，≥2个千兆SFP插槽；硬盘≥1TB；
2、提供50个主机/设备管理授权许可；提供3年硬件维保服务；
3、支持等价账号，可配置为等价账号的账号为同一资产不同协议的同名账号。等价账号主要用于账号改密，通过将同名账号配置为等价账号，可实现改密任务改密等价账号密码时，会将等价账号中所有不同协议同名账号的密码一并修改；（提供第三方权威机构检测报告及功能截图）
4、支持图形化查看账号改密历史记录，查询结果以鱼骨图按照时间倒序自上而下展示，每个节点详细记录改密信息及结果；支持每个改密节点可以定位、查看和下载密码信封；（提供产品功能截图）
5、支持通过IP网段扫描，快速发现指定IP地址范围内的资产，并自动识别IP和端口，方便管理员快速添加资产；（提供第三方权威机构检测报告证明及功能截图）
6、支持提供运维授权关系查看功能，图形化直观展示用户、用户组、资产、资产组、协议、账号的授权关系。
</t>
  </si>
  <si>
    <t>入侵防御
系统</t>
  </si>
  <si>
    <t xml:space="preserve">1、网络吞吐≥6.5Gbps，IPS吞吐：2.2Gbps，并发连接≥150万；
2、机架式设备，内存≥32GB，硬盘≥4TB，≥8个千兆电口，≥4个千兆SFP插槽，≥2个万兆SFP+插槽，冗余电源，≥1个扩展槽位；
3、提供3年攻击检测规则库、应用识别库、地理信息库、僵尸主机规则库升级许可；提供3年硬件维保；
4、支持检测包括：扫描探测、暴力猜解、拒绝服务攻击、后门控制、溢出攻击、代码执行、非授权访问、注入攻击、URL跳转、跨站攻击、WebShell、浏览器劫持、文件漏洞攻击、工控漏洞攻击、物联网漏洞攻击等多种攻击行为；
5、支持DDoS攻击事件分析，按照时间范围综合分析DDoS攻击类型分布、被攻击IP Top10、被攻击IP排名、被攻击IP流量排名等信息；（提供功能截图证明）
6、支持独立的僵尸主机检测引擎，能够检测包括：僵尸网络、木马控制、蠕虫、挖矿、勒索、移动端木马控制、APT等多类型的僵尸主机行为；（提供功能截图证明）
7、支持对采集的流量以NETFLOW （V5和V9）形式对外发送；（提供功能截图证明）
</t>
  </si>
  <si>
    <t>内网业务服务器区域接入交换机（IRF堆叠）</t>
  </si>
  <si>
    <t>支持48个1000BASE-X SFP端口,支持6个1G/10G BASE-X SFP Plus端口,无电源。交换容量688G/6.88Tbps；包转发率207/363Mpps</t>
  </si>
  <si>
    <t>IRF
堆叠，华为产品</t>
  </si>
  <si>
    <t>安全设备区域接入
交换机</t>
  </si>
  <si>
    <t>支持24个1000BASE-X SFP端口,支持8个10/100/1000BASE-T电口,支持4个1G/10G BASE-X SFP Plus端口。交换容量688Gbps/6.88Tbps,包转发率171Mpps/309Mpps</t>
  </si>
  <si>
    <t>华为产品</t>
  </si>
  <si>
    <t>DMZ区域接入交换机</t>
  </si>
  <si>
    <t>智能网核心交换机</t>
  </si>
  <si>
    <t>支持48个10/100/1000BASE-T电口,支持6个1G/10G BASE-X SFP Plus端口</t>
  </si>
  <si>
    <t>单模千兆光模块</t>
  </si>
  <si>
    <t>单模，双口，千兆</t>
  </si>
  <si>
    <t>个</t>
  </si>
  <si>
    <t>单模万兆光模块</t>
  </si>
  <si>
    <t>单模，双口，万兆</t>
  </si>
  <si>
    <t>千兆光转电模块</t>
  </si>
  <si>
    <t>SFP光口转RJ45</t>
  </si>
  <si>
    <t>单模光纤跳线</t>
  </si>
  <si>
    <t>双LC单模光纤跳线</t>
  </si>
  <si>
    <t>批</t>
  </si>
  <si>
    <t>赠品</t>
  </si>
  <si>
    <t>理线架</t>
  </si>
  <si>
    <t>48口理线架</t>
  </si>
  <si>
    <t>KVM控制
主机</t>
  </si>
  <si>
    <t>全钢抽拉式，》=17英寸显示屏（支持1080P），1U标准高度，支持多种操作系统，支持32台服务器切换，支持网口远程</t>
  </si>
  <si>
    <t>KVM转换模块线</t>
  </si>
  <si>
    <t>本次配置16个根服务器端转换模块线（支持CAT6双绞线传输）</t>
  </si>
  <si>
    <t>根</t>
  </si>
  <si>
    <t>网线</t>
  </si>
  <si>
    <t>六类非屏蔽双绞线</t>
  </si>
  <si>
    <t>箱</t>
  </si>
  <si>
    <t>门禁主机</t>
  </si>
  <si>
    <t>通讯方式：TCP/IP直连局域网
摄像头：双红外摄像头
储存容量：≥1000张人脸、500枚掌纹、3000枚指纹、3000个密码、300个用户，200000条通行记录
开门方式：支持人脸、掌纹、指纹、刷卡、密码开门方式
数据对接要求：要求支持对接原有动环主机</t>
  </si>
  <si>
    <t>海康威视产品</t>
  </si>
  <si>
    <t>开门按钮</t>
  </si>
  <si>
    <t>双门电磁
吸锁</t>
  </si>
  <si>
    <t>支持外双开金属门，12V,280KG</t>
  </si>
  <si>
    <t>门禁电源</t>
  </si>
  <si>
    <t>12V,5A</t>
  </si>
  <si>
    <t>施工耗材</t>
  </si>
  <si>
    <t>线槽、电源线、网线、控制线</t>
  </si>
  <si>
    <t>七氟丙烷气体罐充压</t>
  </si>
  <si>
    <t>4个QMP150/2.5-WD气体罐压力不足，需补充压力</t>
  </si>
  <si>
    <t>项</t>
  </si>
  <si>
    <t>备份一体机</t>
  </si>
  <si>
    <t>1.2U机架式，配置1颗10核心20线程CPU ；
2.内存：配置内存2*32G；
3.硬盘：配置2块480GB SSD系统盘，6块10T SATA数据盘 ；
4.网络：2*1GE 电口，2*10GE光口（含模块）；
5.电源：配置冗余电源；
6.软件：
6.1配置≥60TB功能授权容量许可（配置同等容量重复删除许可），包含≥500个客户端备份与恢复许可，≥50个数据库备份与恢复许可，≥200个虚拟机备份与恢复许可，≥500台设备非结构化数据实时同步功能授权,≥100台设备结构化数据实时同步功能许可（包含同等数量的数据库事务级实时同步节点授权），≥500（任意）台设备副本数据管理功能许可；
6.2支持通过Web界面自动监控备份节点服务状态并随时开启或关闭任何一个备份节点的服务进程，无需重启备份系统即可单独重启指定服务进程，从而简化对备份节点的管理。
6.3支持主流虚拟化平台的无代理备份与恢复功能，包括且不限于VMware虚拟化、Hyper-V虚拟化、XenServer虚拟化、深信服虚拟化、浪潮虚拟化、升腾虚拟化、云宏虚拟化、H3C CAS，可实现虚拟机、资源池和整个集群为单位的不同级别备份保护。
6.4系统支持创建虚拟磁带库，不限数量虚拟磁带，支持模拟多个磁带驱动器，支持重复数据删除，以实现数据的快速、灵活存储，减少备份窗口，增加有效存储空间，支持WORM功能，避免病毒和误操作等逻辑故障风险，虚拟磁带必须支持LTO4、LTO5、LTO6、LTO7、LTO8等不同规格，满足不同规格的配置需求。
6.5支持分别对客户端和备份任务进行速度限制，支持对备份服务器进行全局实时速度限制，以防止备份任务数据流过多占用业务网络的资源，支持按时间段限速，可以定义多个时间段。
6.6整机定时备份可直接挂载恢复，进行一键式应急接管，当生产环境遇到软硬件故障、误操作、病毒等意外情况时，通过一键式接管功能，在备份端结合虚拟化技术，利用备份的整机快照，快速启动与生产系统相同业务环境的虚拟机实例，秒级恢复业务运行环境。支持自定义虚拟机名称、CPU、内存及网络驱动等信息，支持自动分配和自定义IP地址。
 6.7支持将对象存储或本地磁盘等资源上的非结构化数据定时或实时归档至第三方块存储、文件存储、对象存储及光盘库，实现不同场景下数据的定时、实时归档功能。
 6.8包含三年软件、硬件维保服务，含现场实施。</t>
  </si>
  <si>
    <t>设备安装及系统集成
调试</t>
  </si>
  <si>
    <t>含机房线缆整理、重打标签、真实拓扑绘制、各设备安装调试、备份一体机部署、超融合部署、门禁安装、KVM安装，以及各系统之间的调试集成，中心机房与指挥中心通信连接等。</t>
  </si>
  <si>
    <t>二级等保测评费用（按业务系统数量计费）</t>
  </si>
  <si>
    <t>暂定6个</t>
  </si>
  <si>
    <t>舆情分析监测系统</t>
  </si>
  <si>
    <t>云端步署，对学校相关舆情收集分析监测（3年）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</si>
</sst>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6"/>
      <color theme="1"/>
      <name val="宋体"/>
      <charset val="134"/>
      <scheme val="minor"/>
    </font>
    <font>
      <b/>
      <sz val="12"/>
      <color rgb="FF000000"/>
      <name val="仿宋"/>
      <charset val="134"/>
    </font>
    <font>
      <b/>
      <sz val="12"/>
      <color rgb="FF000000"/>
      <name val="宋体"/>
      <charset val="134"/>
      <scheme val="minor"/>
    </font>
    <font>
      <b/>
      <sz val="12"/>
      <color theme="1"/>
      <name val="宋体"/>
      <charset val="134"/>
      <scheme val="minor"/>
    </font>
    <font>
      <b/>
      <sz val="11"/>
      <color theme="1"/>
      <name val="宋体"/>
      <charset val="134"/>
      <scheme val="minor"/>
    </font>
    <font>
      <b/>
      <sz val="12"/>
      <color rgb="FF000000"/>
      <name val="宋体"/>
      <charset val="134"/>
    </font>
    <font>
      <sz val="10"/>
      <color rgb="FF000000"/>
      <name val="宋体"/>
      <charset val="134"/>
    </font>
    <font>
      <sz val="10"/>
      <color theme="1"/>
      <name val="宋体"/>
      <charset val="134"/>
      <scheme val="minor"/>
    </font>
    <font>
      <sz val="12"/>
      <color rgb="FF000000"/>
      <name val="宋体"/>
      <charset val="134"/>
    </font>
    <font>
      <sz val="11"/>
      <color rgb="FF000000"/>
      <name val="宋体"/>
      <charset val="134"/>
    </font>
    <font>
      <sz val="14"/>
      <color theme="1"/>
      <name val="宋体"/>
      <charset val="134"/>
      <scheme val="minor"/>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2" borderId="7">
      <alignment vertical="center"/>
    </xf>
    <xf numFmtId="0" fontId="16" fillId="0" borderId="0">
      <alignment vertical="center"/>
    </xf>
    <xf numFmtId="0" fontId="17" fillId="0" borderId="0">
      <alignment vertical="center"/>
    </xf>
    <xf numFmtId="0" fontId="18" fillId="0" borderId="0">
      <alignment vertical="center"/>
    </xf>
    <xf numFmtId="0" fontId="19" fillId="0" borderId="8">
      <alignment vertical="center"/>
    </xf>
    <xf numFmtId="0" fontId="20" fillId="0" borderId="8">
      <alignment vertical="center"/>
    </xf>
    <xf numFmtId="0" fontId="21" fillId="0" borderId="9">
      <alignment vertical="center"/>
    </xf>
    <xf numFmtId="0" fontId="21" fillId="0" borderId="0">
      <alignment vertical="center"/>
    </xf>
    <xf numFmtId="0" fontId="22" fillId="3" borderId="10">
      <alignment vertical="center"/>
    </xf>
    <xf numFmtId="0" fontId="23" fillId="4" borderId="11">
      <alignment vertical="center"/>
    </xf>
    <xf numFmtId="0" fontId="24" fillId="4" borderId="10">
      <alignment vertical="center"/>
    </xf>
    <xf numFmtId="0" fontId="25" fillId="5" borderId="12">
      <alignment vertical="center"/>
    </xf>
    <xf numFmtId="0" fontId="26" fillId="0" borderId="13">
      <alignment vertical="center"/>
    </xf>
    <xf numFmtId="0" fontId="27" fillId="0" borderId="14">
      <alignment vertical="center"/>
    </xf>
    <xf numFmtId="0" fontId="28" fillId="6" borderId="0">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2" fillId="11" borderId="0">
      <alignment vertical="center"/>
    </xf>
    <xf numFmtId="0" fontId="31" fillId="12" borderId="0">
      <alignment vertical="center"/>
    </xf>
    <xf numFmtId="0" fontId="31" fillId="13" borderId="0">
      <alignment vertical="center"/>
    </xf>
    <xf numFmtId="0" fontId="32" fillId="14" borderId="0">
      <alignment vertical="center"/>
    </xf>
    <xf numFmtId="0" fontId="32" fillId="15" borderId="0">
      <alignment vertical="center"/>
    </xf>
    <xf numFmtId="0" fontId="31" fillId="16" borderId="0">
      <alignment vertical="center"/>
    </xf>
    <xf numFmtId="0" fontId="31" fillId="17" borderId="0">
      <alignment vertical="center"/>
    </xf>
    <xf numFmtId="0" fontId="32" fillId="18" borderId="0">
      <alignment vertical="center"/>
    </xf>
    <xf numFmtId="0" fontId="32" fillId="19" borderId="0">
      <alignment vertical="center"/>
    </xf>
    <xf numFmtId="0" fontId="31" fillId="20" borderId="0">
      <alignment vertical="center"/>
    </xf>
    <xf numFmtId="0" fontId="31" fillId="21" borderId="0">
      <alignment vertical="center"/>
    </xf>
    <xf numFmtId="0" fontId="32" fillId="22" borderId="0">
      <alignment vertical="center"/>
    </xf>
    <xf numFmtId="0" fontId="32" fillId="23" borderId="0">
      <alignment vertical="center"/>
    </xf>
    <xf numFmtId="0" fontId="31" fillId="24" borderId="0">
      <alignment vertical="center"/>
    </xf>
    <xf numFmtId="0" fontId="31" fillId="25" borderId="0">
      <alignment vertical="center"/>
    </xf>
    <xf numFmtId="0" fontId="32" fillId="26" borderId="0">
      <alignment vertical="center"/>
    </xf>
    <xf numFmtId="0" fontId="32" fillId="27" borderId="0">
      <alignment vertical="center"/>
    </xf>
    <xf numFmtId="0" fontId="31" fillId="28" borderId="0">
      <alignment vertical="center"/>
    </xf>
    <xf numFmtId="0" fontId="31" fillId="29" borderId="0">
      <alignment vertical="center"/>
    </xf>
    <xf numFmtId="0" fontId="32" fillId="30" borderId="0">
      <alignment vertical="center"/>
    </xf>
    <xf numFmtId="0" fontId="32" fillId="31" borderId="0">
      <alignment vertical="center"/>
    </xf>
    <xf numFmtId="0" fontId="31" fillId="32" borderId="0">
      <alignment vertical="center"/>
    </xf>
  </cellStyleXfs>
  <cellXfs count="37">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4" xfId="0" applyBorder="1" applyAlignment="1">
      <alignment vertical="center"/>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4" xfId="0" applyBorder="1">
      <alignment vertical="center"/>
    </xf>
    <xf numFmtId="0" fontId="0" fillId="0" borderId="4"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176" fontId="12" fillId="0" borderId="4" xfId="0" applyNumberFormat="1" applyFont="1" applyBorder="1" applyAlignment="1">
      <alignment horizontal="center" vertical="center"/>
    </xf>
    <xf numFmtId="0" fontId="1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9</xdr:col>
      <xdr:colOff>501650</xdr:colOff>
      <xdr:row>12</xdr:row>
      <xdr:rowOff>61595</xdr:rowOff>
    </xdr:to>
    <xdr:pic>
      <xdr:nvPicPr>
        <xdr:cNvPr id="2" name="图片 1"/>
        <xdr:cNvPicPr>
          <a:picLocks noChangeAspect="1"/>
        </xdr:cNvPicPr>
      </xdr:nvPicPr>
      <xdr:blipFill>
        <a:blip r:embed="rId1"/>
        <a:stretch>
          <a:fillRect/>
        </a:stretch>
      </xdr:blipFill>
      <xdr:spPr>
        <a:xfrm>
          <a:off x="7620" y="7620"/>
          <a:ext cx="6591935" cy="2111375"/>
        </a:xfrm>
        <a:prstGeom prst="rect">
          <a:avLst/>
        </a:prstGeom>
        <a:noFill/>
        <a:ln w="9525">
          <a:noFill/>
        </a:ln>
      </xdr:spPr>
    </xdr:pic>
    <xdr:clientData/>
  </xdr:twoCellAnchor>
  <xdr:twoCellAnchor editAs="oneCell">
    <xdr:from>
      <xdr:col>0</xdr:col>
      <xdr:colOff>7620</xdr:colOff>
      <xdr:row>13</xdr:row>
      <xdr:rowOff>0</xdr:rowOff>
    </xdr:from>
    <xdr:to>
      <xdr:col>9</xdr:col>
      <xdr:colOff>543560</xdr:colOff>
      <xdr:row>24</xdr:row>
      <xdr:rowOff>131445</xdr:rowOff>
    </xdr:to>
    <xdr:pic>
      <xdr:nvPicPr>
        <xdr:cNvPr id="3" name="图片 2"/>
        <xdr:cNvPicPr>
          <a:picLocks noChangeAspect="1"/>
        </xdr:cNvPicPr>
      </xdr:nvPicPr>
      <xdr:blipFill>
        <a:blip r:embed="rId2"/>
        <a:stretch>
          <a:fillRect/>
        </a:stretch>
      </xdr:blipFill>
      <xdr:spPr>
        <a:xfrm>
          <a:off x="7620" y="2228850"/>
          <a:ext cx="6633845" cy="2017395"/>
        </a:xfrm>
        <a:prstGeom prst="rect">
          <a:avLst/>
        </a:prstGeom>
        <a:noFill/>
        <a:ln w="9525">
          <a:noFill/>
        </a:ln>
      </xdr:spPr>
    </xdr:pic>
    <xdr:clientData/>
  </xdr:twoCellAnchor>
  <xdr:twoCellAnchor editAs="oneCell">
    <xdr:from>
      <xdr:col>0</xdr:col>
      <xdr:colOff>7620</xdr:colOff>
      <xdr:row>26</xdr:row>
      <xdr:rowOff>0</xdr:rowOff>
    </xdr:from>
    <xdr:to>
      <xdr:col>9</xdr:col>
      <xdr:colOff>607060</xdr:colOff>
      <xdr:row>37</xdr:row>
      <xdr:rowOff>113665</xdr:rowOff>
    </xdr:to>
    <xdr:pic>
      <xdr:nvPicPr>
        <xdr:cNvPr id="4" name="图片 3"/>
        <xdr:cNvPicPr>
          <a:picLocks noChangeAspect="1"/>
        </xdr:cNvPicPr>
      </xdr:nvPicPr>
      <xdr:blipFill>
        <a:blip r:embed="rId3"/>
        <a:stretch>
          <a:fillRect/>
        </a:stretch>
      </xdr:blipFill>
      <xdr:spPr>
        <a:xfrm>
          <a:off x="7620" y="4457700"/>
          <a:ext cx="6697345" cy="1999615"/>
        </a:xfrm>
        <a:prstGeom prst="rect">
          <a:avLst/>
        </a:prstGeom>
        <a:noFill/>
        <a:ln w="9525">
          <a:noFill/>
        </a:ln>
      </xdr:spPr>
    </xdr:pic>
    <xdr:clientData/>
  </xdr:twoCellAnchor>
  <xdr:twoCellAnchor editAs="oneCell">
    <xdr:from>
      <xdr:col>0</xdr:col>
      <xdr:colOff>7620</xdr:colOff>
      <xdr:row>39</xdr:row>
      <xdr:rowOff>0</xdr:rowOff>
    </xdr:from>
    <xdr:to>
      <xdr:col>10</xdr:col>
      <xdr:colOff>52070</xdr:colOff>
      <xdr:row>54</xdr:row>
      <xdr:rowOff>71120</xdr:rowOff>
    </xdr:to>
    <xdr:pic>
      <xdr:nvPicPr>
        <xdr:cNvPr id="5" name="图片 4"/>
        <xdr:cNvPicPr>
          <a:picLocks noChangeAspect="1"/>
        </xdr:cNvPicPr>
      </xdr:nvPicPr>
      <xdr:blipFill>
        <a:blip r:embed="rId4"/>
        <a:stretch>
          <a:fillRect/>
        </a:stretch>
      </xdr:blipFill>
      <xdr:spPr>
        <a:xfrm>
          <a:off x="7620" y="6686550"/>
          <a:ext cx="6819900" cy="2642870"/>
        </a:xfrm>
        <a:prstGeom prst="rect">
          <a:avLst/>
        </a:prstGeom>
        <a:noFill/>
        <a:ln w="9525">
          <a:noFill/>
        </a:ln>
      </xdr:spPr>
    </xdr:pic>
    <xdr:clientData/>
  </xdr:twoCellAnchor>
  <xdr:twoCellAnchor editAs="oneCell">
    <xdr:from>
      <xdr:col>0</xdr:col>
      <xdr:colOff>7620</xdr:colOff>
      <xdr:row>55</xdr:row>
      <xdr:rowOff>0</xdr:rowOff>
    </xdr:from>
    <xdr:to>
      <xdr:col>10</xdr:col>
      <xdr:colOff>104775</xdr:colOff>
      <xdr:row>70</xdr:row>
      <xdr:rowOff>123190</xdr:rowOff>
    </xdr:to>
    <xdr:pic>
      <xdr:nvPicPr>
        <xdr:cNvPr id="6" name="图片 5"/>
        <xdr:cNvPicPr>
          <a:picLocks noChangeAspect="1"/>
        </xdr:cNvPicPr>
      </xdr:nvPicPr>
      <xdr:blipFill>
        <a:blip r:embed="rId5"/>
        <a:stretch>
          <a:fillRect/>
        </a:stretch>
      </xdr:blipFill>
      <xdr:spPr>
        <a:xfrm>
          <a:off x="7620" y="9429750"/>
          <a:ext cx="6872605" cy="2694940"/>
        </a:xfrm>
        <a:prstGeom prst="rect">
          <a:avLst/>
        </a:prstGeom>
        <a:noFill/>
        <a:ln w="9525">
          <a:noFill/>
        </a:ln>
      </xdr:spPr>
    </xdr:pic>
    <xdr:clientData/>
  </xdr:twoCellAnchor>
  <xdr:twoCellAnchor editAs="oneCell">
    <xdr:from>
      <xdr:col>0</xdr:col>
      <xdr:colOff>7620</xdr:colOff>
      <xdr:row>72</xdr:row>
      <xdr:rowOff>0</xdr:rowOff>
    </xdr:from>
    <xdr:to>
      <xdr:col>9</xdr:col>
      <xdr:colOff>418465</xdr:colOff>
      <xdr:row>88</xdr:row>
      <xdr:rowOff>3175</xdr:rowOff>
    </xdr:to>
    <xdr:pic>
      <xdr:nvPicPr>
        <xdr:cNvPr id="7" name="图片 6"/>
        <xdr:cNvPicPr>
          <a:picLocks noChangeAspect="1"/>
        </xdr:cNvPicPr>
      </xdr:nvPicPr>
      <xdr:blipFill>
        <a:blip r:embed="rId6"/>
        <a:stretch>
          <a:fillRect/>
        </a:stretch>
      </xdr:blipFill>
      <xdr:spPr>
        <a:xfrm>
          <a:off x="7620" y="12344400"/>
          <a:ext cx="6508750" cy="2746375"/>
        </a:xfrm>
        <a:prstGeom prst="rect">
          <a:avLst/>
        </a:prstGeom>
        <a:noFill/>
        <a:ln w="9525">
          <a:noFill/>
        </a:ln>
      </xdr:spPr>
    </xdr:pic>
    <xdr:clientData/>
  </xdr:twoCellAnchor>
  <xdr:twoCellAnchor editAs="oneCell">
    <xdr:from>
      <xdr:col>0</xdr:col>
      <xdr:colOff>7620</xdr:colOff>
      <xdr:row>88</xdr:row>
      <xdr:rowOff>30480</xdr:rowOff>
    </xdr:from>
    <xdr:to>
      <xdr:col>9</xdr:col>
      <xdr:colOff>439420</xdr:colOff>
      <xdr:row>100</xdr:row>
      <xdr:rowOff>0</xdr:rowOff>
    </xdr:to>
    <xdr:pic>
      <xdr:nvPicPr>
        <xdr:cNvPr id="8" name="图片 7"/>
        <xdr:cNvPicPr>
          <a:picLocks noChangeAspect="1"/>
        </xdr:cNvPicPr>
      </xdr:nvPicPr>
      <xdr:blipFill>
        <a:blip r:embed="rId7"/>
        <a:stretch>
          <a:fillRect/>
        </a:stretch>
      </xdr:blipFill>
      <xdr:spPr>
        <a:xfrm>
          <a:off x="7620" y="15118080"/>
          <a:ext cx="6529705" cy="2026920"/>
        </a:xfrm>
        <a:prstGeom prst="rect">
          <a:avLst/>
        </a:prstGeom>
        <a:noFill/>
        <a:ln w="9525">
          <a:noFill/>
        </a:ln>
      </xdr:spPr>
    </xdr:pic>
    <xdr:clientData/>
  </xdr:twoCellAnchor>
  <xdr:twoCellAnchor editAs="oneCell">
    <xdr:from>
      <xdr:col>0</xdr:col>
      <xdr:colOff>7620</xdr:colOff>
      <xdr:row>101</xdr:row>
      <xdr:rowOff>0</xdr:rowOff>
    </xdr:from>
    <xdr:to>
      <xdr:col>9</xdr:col>
      <xdr:colOff>560705</xdr:colOff>
      <xdr:row>112</xdr:row>
      <xdr:rowOff>1905</xdr:rowOff>
    </xdr:to>
    <xdr:pic>
      <xdr:nvPicPr>
        <xdr:cNvPr id="9" name="图片 8"/>
        <xdr:cNvPicPr>
          <a:picLocks noChangeAspect="1"/>
        </xdr:cNvPicPr>
      </xdr:nvPicPr>
      <xdr:blipFill>
        <a:blip r:embed="rId8"/>
        <a:stretch>
          <a:fillRect/>
        </a:stretch>
      </xdr:blipFill>
      <xdr:spPr>
        <a:xfrm>
          <a:off x="7620" y="17316450"/>
          <a:ext cx="6650990" cy="1887855"/>
        </a:xfrm>
        <a:prstGeom prst="rect">
          <a:avLst/>
        </a:prstGeom>
        <a:noFill/>
        <a:ln w="9525">
          <a:noFill/>
        </a:ln>
      </xdr:spPr>
    </xdr:pic>
    <xdr:clientData/>
  </xdr:twoCellAnchor>
  <xdr:twoCellAnchor editAs="oneCell">
    <xdr:from>
      <xdr:col>11</xdr:col>
      <xdr:colOff>0</xdr:colOff>
      <xdr:row>0</xdr:row>
      <xdr:rowOff>7620</xdr:rowOff>
    </xdr:from>
    <xdr:to>
      <xdr:col>22</xdr:col>
      <xdr:colOff>236855</xdr:colOff>
      <xdr:row>13</xdr:row>
      <xdr:rowOff>115570</xdr:rowOff>
    </xdr:to>
    <xdr:pic>
      <xdr:nvPicPr>
        <xdr:cNvPr id="10" name="图片 9"/>
        <xdr:cNvPicPr>
          <a:picLocks noChangeAspect="1"/>
        </xdr:cNvPicPr>
      </xdr:nvPicPr>
      <xdr:blipFill>
        <a:blip r:embed="rId9"/>
        <a:stretch>
          <a:fillRect/>
        </a:stretch>
      </xdr:blipFill>
      <xdr:spPr>
        <a:xfrm>
          <a:off x="7452995" y="7620"/>
          <a:ext cx="7689850" cy="2336800"/>
        </a:xfrm>
        <a:prstGeom prst="rect">
          <a:avLst/>
        </a:prstGeom>
        <a:noFill/>
        <a:ln w="9525">
          <a:noFill/>
        </a:ln>
      </xdr:spPr>
    </xdr:pic>
    <xdr:clientData/>
  </xdr:twoCellAnchor>
  <xdr:twoCellAnchor editAs="oneCell">
    <xdr:from>
      <xdr:col>0</xdr:col>
      <xdr:colOff>7620</xdr:colOff>
      <xdr:row>112</xdr:row>
      <xdr:rowOff>0</xdr:rowOff>
    </xdr:from>
    <xdr:to>
      <xdr:col>9</xdr:col>
      <xdr:colOff>566420</xdr:colOff>
      <xdr:row>123</xdr:row>
      <xdr:rowOff>21590</xdr:rowOff>
    </xdr:to>
    <xdr:pic>
      <xdr:nvPicPr>
        <xdr:cNvPr id="11" name="图片 10"/>
        <xdr:cNvPicPr>
          <a:picLocks noChangeAspect="1"/>
        </xdr:cNvPicPr>
      </xdr:nvPicPr>
      <xdr:blipFill>
        <a:blip r:embed="rId10"/>
        <a:stretch>
          <a:fillRect/>
        </a:stretch>
      </xdr:blipFill>
      <xdr:spPr>
        <a:xfrm>
          <a:off x="7620" y="19202400"/>
          <a:ext cx="6656705" cy="1907540"/>
        </a:xfrm>
        <a:prstGeom prst="rect">
          <a:avLst/>
        </a:prstGeom>
        <a:noFill/>
        <a:ln w="9525">
          <a:noFill/>
        </a:ln>
      </xdr:spPr>
    </xdr:pic>
    <xdr:clientData/>
  </xdr:twoCellAnchor>
  <xdr:twoCellAnchor editAs="oneCell">
    <xdr:from>
      <xdr:col>0</xdr:col>
      <xdr:colOff>7620</xdr:colOff>
      <xdr:row>124</xdr:row>
      <xdr:rowOff>0</xdr:rowOff>
    </xdr:from>
    <xdr:to>
      <xdr:col>10</xdr:col>
      <xdr:colOff>60325</xdr:colOff>
      <xdr:row>141</xdr:row>
      <xdr:rowOff>85725</xdr:rowOff>
    </xdr:to>
    <xdr:pic>
      <xdr:nvPicPr>
        <xdr:cNvPr id="12" name="图片 11"/>
        <xdr:cNvPicPr>
          <a:picLocks noChangeAspect="1"/>
        </xdr:cNvPicPr>
      </xdr:nvPicPr>
      <xdr:blipFill>
        <a:blip r:embed="rId11"/>
        <a:stretch>
          <a:fillRect/>
        </a:stretch>
      </xdr:blipFill>
      <xdr:spPr>
        <a:xfrm>
          <a:off x="7620" y="21259800"/>
          <a:ext cx="6828155" cy="3000375"/>
        </a:xfrm>
        <a:prstGeom prst="rect">
          <a:avLst/>
        </a:prstGeom>
        <a:noFill/>
        <a:ln w="9525">
          <a:noFill/>
        </a:ln>
      </xdr:spPr>
    </xdr:pic>
    <xdr:clientData/>
  </xdr:twoCellAnchor>
  <xdr:twoCellAnchor editAs="oneCell">
    <xdr:from>
      <xdr:col>0</xdr:col>
      <xdr:colOff>7620</xdr:colOff>
      <xdr:row>142</xdr:row>
      <xdr:rowOff>0</xdr:rowOff>
    </xdr:from>
    <xdr:to>
      <xdr:col>10</xdr:col>
      <xdr:colOff>106045</xdr:colOff>
      <xdr:row>157</xdr:row>
      <xdr:rowOff>68580</xdr:rowOff>
    </xdr:to>
    <xdr:pic>
      <xdr:nvPicPr>
        <xdr:cNvPr id="14" name="图片 13"/>
        <xdr:cNvPicPr>
          <a:picLocks noChangeAspect="1"/>
        </xdr:cNvPicPr>
      </xdr:nvPicPr>
      <xdr:blipFill>
        <a:blip r:embed="rId12"/>
        <a:stretch>
          <a:fillRect/>
        </a:stretch>
      </xdr:blipFill>
      <xdr:spPr>
        <a:xfrm>
          <a:off x="7620" y="24345900"/>
          <a:ext cx="6873875" cy="2640330"/>
        </a:xfrm>
        <a:prstGeom prst="rect">
          <a:avLst/>
        </a:prstGeom>
        <a:noFill/>
        <a:ln w="9525">
          <a:noFill/>
        </a:ln>
      </xdr:spPr>
    </xdr:pic>
    <xdr:clientData/>
  </xdr:twoCellAnchor>
  <xdr:twoCellAnchor editAs="oneCell">
    <xdr:from>
      <xdr:col>0</xdr:col>
      <xdr:colOff>7620</xdr:colOff>
      <xdr:row>158</xdr:row>
      <xdr:rowOff>0</xdr:rowOff>
    </xdr:from>
    <xdr:to>
      <xdr:col>10</xdr:col>
      <xdr:colOff>43815</xdr:colOff>
      <xdr:row>174</xdr:row>
      <xdr:rowOff>57150</xdr:rowOff>
    </xdr:to>
    <xdr:pic>
      <xdr:nvPicPr>
        <xdr:cNvPr id="15" name="图片 14"/>
        <xdr:cNvPicPr>
          <a:picLocks noChangeAspect="1"/>
        </xdr:cNvPicPr>
      </xdr:nvPicPr>
      <xdr:blipFill>
        <a:blip r:embed="rId13"/>
        <a:stretch>
          <a:fillRect/>
        </a:stretch>
      </xdr:blipFill>
      <xdr:spPr>
        <a:xfrm>
          <a:off x="7620" y="27089100"/>
          <a:ext cx="6811645" cy="2800350"/>
        </a:xfrm>
        <a:prstGeom prst="rect">
          <a:avLst/>
        </a:prstGeom>
        <a:noFill/>
        <a:ln w="9525">
          <a:noFill/>
        </a:ln>
      </xdr:spPr>
    </xdr:pic>
    <xdr:clientData/>
  </xdr:twoCellAnchor>
  <xdr:twoCellAnchor editAs="oneCell">
    <xdr:from>
      <xdr:col>0</xdr:col>
      <xdr:colOff>7620</xdr:colOff>
      <xdr:row>175</xdr:row>
      <xdr:rowOff>0</xdr:rowOff>
    </xdr:from>
    <xdr:to>
      <xdr:col>9</xdr:col>
      <xdr:colOff>597535</xdr:colOff>
      <xdr:row>186</xdr:row>
      <xdr:rowOff>102870</xdr:rowOff>
    </xdr:to>
    <xdr:pic>
      <xdr:nvPicPr>
        <xdr:cNvPr id="16" name="图片 15"/>
        <xdr:cNvPicPr>
          <a:picLocks noChangeAspect="1"/>
        </xdr:cNvPicPr>
      </xdr:nvPicPr>
      <xdr:blipFill>
        <a:blip r:embed="rId14"/>
        <a:stretch>
          <a:fillRect/>
        </a:stretch>
      </xdr:blipFill>
      <xdr:spPr>
        <a:xfrm>
          <a:off x="7620" y="30003750"/>
          <a:ext cx="6687820" cy="1988820"/>
        </a:xfrm>
        <a:prstGeom prst="rect">
          <a:avLst/>
        </a:prstGeom>
        <a:noFill/>
        <a:ln w="9525">
          <a:noFill/>
        </a:ln>
      </xdr:spPr>
    </xdr:pic>
    <xdr:clientData/>
  </xdr:twoCellAnchor>
  <xdr:twoCellAnchor editAs="oneCell">
    <xdr:from>
      <xdr:col>0</xdr:col>
      <xdr:colOff>7620</xdr:colOff>
      <xdr:row>187</xdr:row>
      <xdr:rowOff>0</xdr:rowOff>
    </xdr:from>
    <xdr:to>
      <xdr:col>9</xdr:col>
      <xdr:colOff>574040</xdr:colOff>
      <xdr:row>199</xdr:row>
      <xdr:rowOff>9525</xdr:rowOff>
    </xdr:to>
    <xdr:pic>
      <xdr:nvPicPr>
        <xdr:cNvPr id="17" name="图片 16"/>
        <xdr:cNvPicPr>
          <a:picLocks noChangeAspect="1"/>
        </xdr:cNvPicPr>
      </xdr:nvPicPr>
      <xdr:blipFill>
        <a:blip r:embed="rId15"/>
        <a:stretch>
          <a:fillRect/>
        </a:stretch>
      </xdr:blipFill>
      <xdr:spPr>
        <a:xfrm>
          <a:off x="7620" y="32061150"/>
          <a:ext cx="6664325" cy="2066925"/>
        </a:xfrm>
        <a:prstGeom prst="rect">
          <a:avLst/>
        </a:prstGeom>
        <a:noFill/>
        <a:ln w="9525">
          <a:noFill/>
        </a:ln>
      </xdr:spPr>
    </xdr:pic>
    <xdr:clientData/>
  </xdr:twoCellAnchor>
  <xdr:twoCellAnchor editAs="oneCell">
    <xdr:from>
      <xdr:col>0</xdr:col>
      <xdr:colOff>7620</xdr:colOff>
      <xdr:row>200</xdr:row>
      <xdr:rowOff>0</xdr:rowOff>
    </xdr:from>
    <xdr:to>
      <xdr:col>9</xdr:col>
      <xdr:colOff>498475</xdr:colOff>
      <xdr:row>211</xdr:row>
      <xdr:rowOff>64770</xdr:rowOff>
    </xdr:to>
    <xdr:pic>
      <xdr:nvPicPr>
        <xdr:cNvPr id="18" name="图片 17"/>
        <xdr:cNvPicPr>
          <a:picLocks noChangeAspect="1"/>
        </xdr:cNvPicPr>
      </xdr:nvPicPr>
      <xdr:blipFill>
        <a:blip r:embed="rId16"/>
        <a:stretch>
          <a:fillRect/>
        </a:stretch>
      </xdr:blipFill>
      <xdr:spPr>
        <a:xfrm>
          <a:off x="7620" y="34290000"/>
          <a:ext cx="6588760" cy="1950720"/>
        </a:xfrm>
        <a:prstGeom prst="rect">
          <a:avLst/>
        </a:prstGeom>
        <a:noFill/>
        <a:ln w="9525">
          <a:noFill/>
        </a:ln>
      </xdr:spPr>
    </xdr:pic>
    <xdr:clientData/>
  </xdr:twoCellAnchor>
  <xdr:twoCellAnchor editAs="oneCell">
    <xdr:from>
      <xdr:col>0</xdr:col>
      <xdr:colOff>7620</xdr:colOff>
      <xdr:row>212</xdr:row>
      <xdr:rowOff>0</xdr:rowOff>
    </xdr:from>
    <xdr:to>
      <xdr:col>9</xdr:col>
      <xdr:colOff>385445</xdr:colOff>
      <xdr:row>223</xdr:row>
      <xdr:rowOff>119380</xdr:rowOff>
    </xdr:to>
    <xdr:pic>
      <xdr:nvPicPr>
        <xdr:cNvPr id="19" name="图片 18"/>
        <xdr:cNvPicPr>
          <a:picLocks noChangeAspect="1"/>
        </xdr:cNvPicPr>
      </xdr:nvPicPr>
      <xdr:blipFill>
        <a:blip r:embed="rId17"/>
        <a:stretch>
          <a:fillRect/>
        </a:stretch>
      </xdr:blipFill>
      <xdr:spPr>
        <a:xfrm>
          <a:off x="7620" y="36347400"/>
          <a:ext cx="6475730" cy="2005330"/>
        </a:xfrm>
        <a:prstGeom prst="rect">
          <a:avLst/>
        </a:prstGeom>
        <a:noFill/>
        <a:ln w="9525">
          <a:noFill/>
        </a:ln>
      </xdr:spPr>
    </xdr:pic>
    <xdr:clientData/>
  </xdr:twoCellAnchor>
  <xdr:twoCellAnchor editAs="oneCell">
    <xdr:from>
      <xdr:col>10</xdr:col>
      <xdr:colOff>68580</xdr:colOff>
      <xdr:row>211</xdr:row>
      <xdr:rowOff>144780</xdr:rowOff>
    </xdr:from>
    <xdr:to>
      <xdr:col>19</xdr:col>
      <xdr:colOff>191135</xdr:colOff>
      <xdr:row>223</xdr:row>
      <xdr:rowOff>0</xdr:rowOff>
    </xdr:to>
    <xdr:pic>
      <xdr:nvPicPr>
        <xdr:cNvPr id="20" name="图片 19"/>
        <xdr:cNvPicPr>
          <a:picLocks noChangeAspect="1"/>
        </xdr:cNvPicPr>
      </xdr:nvPicPr>
      <xdr:blipFill>
        <a:blip r:embed="rId18"/>
        <a:stretch>
          <a:fillRect/>
        </a:stretch>
      </xdr:blipFill>
      <xdr:spPr>
        <a:xfrm>
          <a:off x="6844030" y="36320730"/>
          <a:ext cx="6220460" cy="1912620"/>
        </a:xfrm>
        <a:prstGeom prst="rect">
          <a:avLst/>
        </a:prstGeom>
        <a:noFill/>
        <a:ln w="9525">
          <a:noFill/>
        </a:ln>
      </xdr:spPr>
    </xdr:pic>
    <xdr:clientData/>
  </xdr:twoCellAnchor>
  <xdr:twoCellAnchor editAs="oneCell">
    <xdr:from>
      <xdr:col>20</xdr:col>
      <xdr:colOff>0</xdr:colOff>
      <xdr:row>212</xdr:row>
      <xdr:rowOff>0</xdr:rowOff>
    </xdr:from>
    <xdr:to>
      <xdr:col>28</xdr:col>
      <xdr:colOff>127000</xdr:colOff>
      <xdr:row>221</xdr:row>
      <xdr:rowOff>158750</xdr:rowOff>
    </xdr:to>
    <xdr:pic>
      <xdr:nvPicPr>
        <xdr:cNvPr id="21" name="图片 20"/>
        <xdr:cNvPicPr>
          <a:picLocks noChangeAspect="1"/>
        </xdr:cNvPicPr>
      </xdr:nvPicPr>
      <xdr:blipFill>
        <a:blip r:embed="rId19"/>
        <a:stretch>
          <a:fillRect/>
        </a:stretch>
      </xdr:blipFill>
      <xdr:spPr>
        <a:xfrm>
          <a:off x="13550900" y="36347400"/>
          <a:ext cx="5547360" cy="1701800"/>
        </a:xfrm>
        <a:prstGeom prst="rect">
          <a:avLst/>
        </a:prstGeom>
        <a:noFill/>
        <a:ln w="9525">
          <a:noFill/>
        </a:ln>
      </xdr:spPr>
    </xdr:pic>
    <xdr:clientData/>
  </xdr:twoCellAnchor>
  <xdr:twoCellAnchor editAs="oneCell">
    <xdr:from>
      <xdr:col>0</xdr:col>
      <xdr:colOff>7620</xdr:colOff>
      <xdr:row>224</xdr:row>
      <xdr:rowOff>0</xdr:rowOff>
    </xdr:from>
    <xdr:to>
      <xdr:col>9</xdr:col>
      <xdr:colOff>583565</xdr:colOff>
      <xdr:row>235</xdr:row>
      <xdr:rowOff>6350</xdr:rowOff>
    </xdr:to>
    <xdr:pic>
      <xdr:nvPicPr>
        <xdr:cNvPr id="22" name="图片 21"/>
        <xdr:cNvPicPr>
          <a:picLocks noChangeAspect="1"/>
        </xdr:cNvPicPr>
      </xdr:nvPicPr>
      <xdr:blipFill>
        <a:blip r:embed="rId20"/>
        <a:stretch>
          <a:fillRect/>
        </a:stretch>
      </xdr:blipFill>
      <xdr:spPr>
        <a:xfrm>
          <a:off x="7620" y="38404800"/>
          <a:ext cx="6673850" cy="1892300"/>
        </a:xfrm>
        <a:prstGeom prst="rect">
          <a:avLst/>
        </a:prstGeom>
        <a:noFill/>
        <a:ln w="9525">
          <a:noFill/>
        </a:ln>
      </xdr:spPr>
    </xdr:pic>
    <xdr:clientData/>
  </xdr:twoCellAnchor>
  <xdr:twoCellAnchor editAs="oneCell">
    <xdr:from>
      <xdr:col>0</xdr:col>
      <xdr:colOff>7620</xdr:colOff>
      <xdr:row>236</xdr:row>
      <xdr:rowOff>0</xdr:rowOff>
    </xdr:from>
    <xdr:to>
      <xdr:col>9</xdr:col>
      <xdr:colOff>565150</xdr:colOff>
      <xdr:row>249</xdr:row>
      <xdr:rowOff>8890</xdr:rowOff>
    </xdr:to>
    <xdr:pic>
      <xdr:nvPicPr>
        <xdr:cNvPr id="23" name="图片 22"/>
        <xdr:cNvPicPr>
          <a:picLocks noChangeAspect="1"/>
        </xdr:cNvPicPr>
      </xdr:nvPicPr>
      <xdr:blipFill>
        <a:blip r:embed="rId21"/>
        <a:stretch>
          <a:fillRect/>
        </a:stretch>
      </xdr:blipFill>
      <xdr:spPr>
        <a:xfrm>
          <a:off x="7620" y="40462200"/>
          <a:ext cx="6655435" cy="2237740"/>
        </a:xfrm>
        <a:prstGeom prst="rect">
          <a:avLst/>
        </a:prstGeom>
        <a:noFill/>
        <a:ln w="9525">
          <a:noFill/>
        </a:ln>
      </xdr:spPr>
    </xdr:pic>
    <xdr:clientData/>
  </xdr:twoCellAnchor>
  <xdr:twoCellAnchor editAs="oneCell">
    <xdr:from>
      <xdr:col>0</xdr:col>
      <xdr:colOff>7620</xdr:colOff>
      <xdr:row>250</xdr:row>
      <xdr:rowOff>0</xdr:rowOff>
    </xdr:from>
    <xdr:to>
      <xdr:col>9</xdr:col>
      <xdr:colOff>542925</xdr:colOff>
      <xdr:row>261</xdr:row>
      <xdr:rowOff>40005</xdr:rowOff>
    </xdr:to>
    <xdr:pic>
      <xdr:nvPicPr>
        <xdr:cNvPr id="24" name="图片 23"/>
        <xdr:cNvPicPr>
          <a:picLocks noChangeAspect="1"/>
        </xdr:cNvPicPr>
      </xdr:nvPicPr>
      <xdr:blipFill>
        <a:blip r:embed="rId22"/>
        <a:stretch>
          <a:fillRect/>
        </a:stretch>
      </xdr:blipFill>
      <xdr:spPr>
        <a:xfrm>
          <a:off x="7620" y="42862500"/>
          <a:ext cx="6633210" cy="1925955"/>
        </a:xfrm>
        <a:prstGeom prst="rect">
          <a:avLst/>
        </a:prstGeom>
        <a:noFill/>
        <a:ln w="9525">
          <a:noFill/>
        </a:ln>
      </xdr:spPr>
    </xdr:pic>
    <xdr:clientData/>
  </xdr:twoCellAnchor>
  <xdr:twoCellAnchor editAs="oneCell">
    <xdr:from>
      <xdr:col>0</xdr:col>
      <xdr:colOff>7620</xdr:colOff>
      <xdr:row>262</xdr:row>
      <xdr:rowOff>0</xdr:rowOff>
    </xdr:from>
    <xdr:to>
      <xdr:col>9</xdr:col>
      <xdr:colOff>476250</xdr:colOff>
      <xdr:row>273</xdr:row>
      <xdr:rowOff>126365</xdr:rowOff>
    </xdr:to>
    <xdr:pic>
      <xdr:nvPicPr>
        <xdr:cNvPr id="25" name="图片 24"/>
        <xdr:cNvPicPr>
          <a:picLocks noChangeAspect="1"/>
        </xdr:cNvPicPr>
      </xdr:nvPicPr>
      <xdr:blipFill>
        <a:blip r:embed="rId23"/>
        <a:stretch>
          <a:fillRect/>
        </a:stretch>
      </xdr:blipFill>
      <xdr:spPr>
        <a:xfrm>
          <a:off x="7620" y="44919900"/>
          <a:ext cx="6566535" cy="2012315"/>
        </a:xfrm>
        <a:prstGeom prst="rect">
          <a:avLst/>
        </a:prstGeom>
        <a:noFill/>
        <a:ln w="9525">
          <a:noFill/>
        </a:ln>
      </xdr:spPr>
    </xdr:pic>
    <xdr:clientData/>
  </xdr:twoCellAnchor>
  <xdr:twoCellAnchor editAs="oneCell">
    <xdr:from>
      <xdr:col>10</xdr:col>
      <xdr:colOff>160020</xdr:colOff>
      <xdr:row>250</xdr:row>
      <xdr:rowOff>38100</xdr:rowOff>
    </xdr:from>
    <xdr:to>
      <xdr:col>16</xdr:col>
      <xdr:colOff>457835</xdr:colOff>
      <xdr:row>261</xdr:row>
      <xdr:rowOff>65405</xdr:rowOff>
    </xdr:to>
    <xdr:pic>
      <xdr:nvPicPr>
        <xdr:cNvPr id="27" name="图片 26"/>
        <xdr:cNvPicPr>
          <a:picLocks noChangeAspect="1"/>
        </xdr:cNvPicPr>
      </xdr:nvPicPr>
      <xdr:blipFill>
        <a:blip r:embed="rId24"/>
        <a:stretch>
          <a:fillRect/>
        </a:stretch>
      </xdr:blipFill>
      <xdr:spPr>
        <a:xfrm>
          <a:off x="6935470" y="42900600"/>
          <a:ext cx="4363085" cy="1913255"/>
        </a:xfrm>
        <a:prstGeom prst="rect">
          <a:avLst/>
        </a:prstGeom>
        <a:noFill/>
        <a:ln w="9525">
          <a:noFill/>
        </a:ln>
      </xdr:spPr>
    </xdr:pic>
    <xdr:clientData/>
  </xdr:twoCellAnchor>
  <xdr:twoCellAnchor editAs="oneCell">
    <xdr:from>
      <xdr:col>10</xdr:col>
      <xdr:colOff>0</xdr:colOff>
      <xdr:row>262</xdr:row>
      <xdr:rowOff>0</xdr:rowOff>
    </xdr:from>
    <xdr:to>
      <xdr:col>16</xdr:col>
      <xdr:colOff>499110</xdr:colOff>
      <xdr:row>273</xdr:row>
      <xdr:rowOff>2540</xdr:rowOff>
    </xdr:to>
    <xdr:pic>
      <xdr:nvPicPr>
        <xdr:cNvPr id="28" name="图片 27"/>
        <xdr:cNvPicPr>
          <a:picLocks noChangeAspect="1"/>
        </xdr:cNvPicPr>
      </xdr:nvPicPr>
      <xdr:blipFill>
        <a:blip r:embed="rId25"/>
        <a:stretch>
          <a:fillRect/>
        </a:stretch>
      </xdr:blipFill>
      <xdr:spPr>
        <a:xfrm>
          <a:off x="6775450" y="44919900"/>
          <a:ext cx="4564380" cy="1888490"/>
        </a:xfrm>
        <a:prstGeom prst="rect">
          <a:avLst/>
        </a:prstGeom>
        <a:noFill/>
        <a:ln w="9525">
          <a:noFill/>
        </a:ln>
      </xdr:spPr>
    </xdr:pic>
    <xdr:clientData/>
  </xdr:twoCellAnchor>
  <xdr:twoCellAnchor editAs="oneCell">
    <xdr:from>
      <xdr:col>16</xdr:col>
      <xdr:colOff>594360</xdr:colOff>
      <xdr:row>261</xdr:row>
      <xdr:rowOff>167640</xdr:rowOff>
    </xdr:from>
    <xdr:to>
      <xdr:col>24</xdr:col>
      <xdr:colOff>106045</xdr:colOff>
      <xdr:row>273</xdr:row>
      <xdr:rowOff>134620</xdr:rowOff>
    </xdr:to>
    <xdr:pic>
      <xdr:nvPicPr>
        <xdr:cNvPr id="29" name="图片 28"/>
        <xdr:cNvPicPr>
          <a:picLocks noChangeAspect="1"/>
        </xdr:cNvPicPr>
      </xdr:nvPicPr>
      <xdr:blipFill>
        <a:blip r:embed="rId26"/>
        <a:stretch>
          <a:fillRect/>
        </a:stretch>
      </xdr:blipFill>
      <xdr:spPr>
        <a:xfrm>
          <a:off x="11435080" y="44916090"/>
          <a:ext cx="4932045" cy="2024380"/>
        </a:xfrm>
        <a:prstGeom prst="rect">
          <a:avLst/>
        </a:prstGeom>
        <a:noFill/>
        <a:ln w="9525">
          <a:noFill/>
        </a:ln>
      </xdr:spPr>
    </xdr:pic>
    <xdr:clientData/>
  </xdr:twoCellAnchor>
  <xdr:twoCellAnchor editAs="oneCell">
    <xdr:from>
      <xdr:col>0</xdr:col>
      <xdr:colOff>7620</xdr:colOff>
      <xdr:row>275</xdr:row>
      <xdr:rowOff>0</xdr:rowOff>
    </xdr:from>
    <xdr:to>
      <xdr:col>9</xdr:col>
      <xdr:colOff>536575</xdr:colOff>
      <xdr:row>287</xdr:row>
      <xdr:rowOff>151765</xdr:rowOff>
    </xdr:to>
    <xdr:pic>
      <xdr:nvPicPr>
        <xdr:cNvPr id="13" name="图片 12"/>
        <xdr:cNvPicPr>
          <a:picLocks noChangeAspect="1"/>
        </xdr:cNvPicPr>
      </xdr:nvPicPr>
      <xdr:blipFill>
        <a:blip r:embed="rId27"/>
        <a:stretch>
          <a:fillRect/>
        </a:stretch>
      </xdr:blipFill>
      <xdr:spPr>
        <a:xfrm>
          <a:off x="7620" y="47148750"/>
          <a:ext cx="6626860" cy="2209165"/>
        </a:xfrm>
        <a:prstGeom prst="rect">
          <a:avLst/>
        </a:prstGeom>
        <a:noFill/>
        <a:ln w="9525">
          <a:noFill/>
        </a:ln>
      </xdr:spPr>
    </xdr:pic>
    <xdr:clientData/>
  </xdr:twoCellAnchor>
  <xdr:twoCellAnchor editAs="oneCell">
    <xdr:from>
      <xdr:col>0</xdr:col>
      <xdr:colOff>7620</xdr:colOff>
      <xdr:row>288</xdr:row>
      <xdr:rowOff>0</xdr:rowOff>
    </xdr:from>
    <xdr:to>
      <xdr:col>9</xdr:col>
      <xdr:colOff>481965</xdr:colOff>
      <xdr:row>300</xdr:row>
      <xdr:rowOff>142875</xdr:rowOff>
    </xdr:to>
    <xdr:pic>
      <xdr:nvPicPr>
        <xdr:cNvPr id="26" name="图片 25"/>
        <xdr:cNvPicPr>
          <a:picLocks noChangeAspect="1"/>
        </xdr:cNvPicPr>
      </xdr:nvPicPr>
      <xdr:blipFill>
        <a:blip r:embed="rId28"/>
        <a:stretch>
          <a:fillRect/>
        </a:stretch>
      </xdr:blipFill>
      <xdr:spPr>
        <a:xfrm>
          <a:off x="7620" y="49377600"/>
          <a:ext cx="6572250" cy="2200275"/>
        </a:xfrm>
        <a:prstGeom prst="rect">
          <a:avLst/>
        </a:prstGeom>
        <a:noFill/>
        <a:ln w="9525">
          <a:noFill/>
        </a:ln>
      </xdr:spPr>
    </xdr:pic>
    <xdr:clientData/>
  </xdr:twoCellAnchor>
  <xdr:twoCellAnchor editAs="oneCell">
    <xdr:from>
      <xdr:col>10</xdr:col>
      <xdr:colOff>0</xdr:colOff>
      <xdr:row>15</xdr:row>
      <xdr:rowOff>0</xdr:rowOff>
    </xdr:from>
    <xdr:to>
      <xdr:col>22</xdr:col>
      <xdr:colOff>195580</xdr:colOff>
      <xdr:row>41</xdr:row>
      <xdr:rowOff>100965</xdr:rowOff>
    </xdr:to>
    <xdr:pic>
      <xdr:nvPicPr>
        <xdr:cNvPr id="30" name="图片 29"/>
        <xdr:cNvPicPr>
          <a:picLocks noChangeAspect="1"/>
        </xdr:cNvPicPr>
      </xdr:nvPicPr>
      <xdr:blipFill>
        <a:blip r:embed="rId29"/>
        <a:stretch>
          <a:fillRect/>
        </a:stretch>
      </xdr:blipFill>
      <xdr:spPr>
        <a:xfrm>
          <a:off x="6775450" y="2571750"/>
          <a:ext cx="8326120" cy="45586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F6" sqref="F6"/>
    </sheetView>
  </sheetViews>
  <sheetFormatPr defaultColWidth="8.89166666666667" defaultRowHeight="13.5" outlineLevelCol="5"/>
  <cols>
    <col min="1" max="1" width="7" customWidth="1"/>
    <col min="2" max="2" width="26.225" customWidth="1"/>
    <col min="3" max="3" width="20.3333333333333" customWidth="1"/>
    <col min="4" max="4" width="19.8916666666667" customWidth="1"/>
    <col min="5" max="5" width="19.775" customWidth="1"/>
    <col min="6" max="6" width="13.3333333333333" customWidth="1"/>
  </cols>
  <sheetData>
    <row r="1" ht="29" customHeight="1" spans="1:6">
      <c r="A1" s="26" t="s">
        <v>0</v>
      </c>
      <c r="B1" s="3"/>
      <c r="C1" s="3"/>
      <c r="D1" s="3"/>
      <c r="E1" s="3"/>
      <c r="F1" s="4"/>
    </row>
    <row r="2" ht="25" customHeight="1" spans="1:6">
      <c r="A2" s="27" t="s">
        <v>1</v>
      </c>
      <c r="B2" s="28"/>
      <c r="C2" s="28"/>
      <c r="D2" s="28"/>
      <c r="E2" s="28"/>
      <c r="F2" s="29"/>
    </row>
    <row r="3" ht="22" customHeight="1" spans="1:6">
      <c r="A3" s="30" t="s">
        <v>2</v>
      </c>
      <c r="B3" s="31"/>
      <c r="C3" s="31"/>
      <c r="D3" s="31"/>
      <c r="E3" s="31"/>
      <c r="F3" s="32"/>
    </row>
    <row r="4" ht="27" customHeight="1" spans="1:6">
      <c r="A4" s="33" t="s">
        <v>3</v>
      </c>
      <c r="B4" s="33" t="s">
        <v>4</v>
      </c>
      <c r="C4" s="33" t="s">
        <v>5</v>
      </c>
      <c r="D4" s="33" t="s">
        <v>6</v>
      </c>
      <c r="E4" s="33" t="s">
        <v>7</v>
      </c>
      <c r="F4" s="33" t="s">
        <v>8</v>
      </c>
    </row>
    <row r="5" ht="24" customHeight="1" spans="1:6">
      <c r="A5" s="34">
        <v>1</v>
      </c>
      <c r="B5" s="34" t="s">
        <v>9</v>
      </c>
      <c r="C5" s="35">
        <f>SUM(清单!G5:G79)</f>
        <v>251800</v>
      </c>
      <c r="D5" s="35">
        <f>SUM(清单!I5:I79)</f>
        <v>214750</v>
      </c>
      <c r="E5" s="35">
        <f>C5-D5</f>
        <v>37050</v>
      </c>
      <c r="F5" s="34"/>
    </row>
    <row r="6" ht="25" customHeight="1" spans="1:6">
      <c r="A6" s="34">
        <v>2</v>
      </c>
      <c r="B6" s="36" t="s">
        <v>10</v>
      </c>
      <c r="C6" s="35">
        <f>SUM(清单!G81:G84)</f>
        <v>17800</v>
      </c>
      <c r="D6" s="35">
        <f>SUM(清单!I81:I84)</f>
        <v>11300</v>
      </c>
      <c r="E6" s="35">
        <f t="shared" ref="E6:E12" si="0">C6-D6</f>
        <v>6500</v>
      </c>
      <c r="F6" s="34"/>
    </row>
    <row r="7" ht="28" customHeight="1" spans="1:6">
      <c r="A7" s="34">
        <v>3</v>
      </c>
      <c r="B7" s="34" t="s">
        <v>11</v>
      </c>
      <c r="C7" s="35">
        <f>SUM(清单!G86:G95)</f>
        <v>10600</v>
      </c>
      <c r="D7" s="35">
        <f>SUM(清单!I86:I95)</f>
        <v>5800</v>
      </c>
      <c r="E7" s="35">
        <f t="shared" si="0"/>
        <v>4800</v>
      </c>
      <c r="F7" s="34"/>
    </row>
    <row r="8" ht="30" customHeight="1" spans="1:6">
      <c r="A8" s="34">
        <v>4</v>
      </c>
      <c r="B8" s="34" t="s">
        <v>12</v>
      </c>
      <c r="C8" s="35">
        <f>清单!G97</f>
        <v>1500</v>
      </c>
      <c r="D8" s="35">
        <f>清单!I97</f>
        <v>800</v>
      </c>
      <c r="E8" s="35">
        <f t="shared" si="0"/>
        <v>700</v>
      </c>
      <c r="F8" s="34"/>
    </row>
    <row r="9" ht="26" customHeight="1" spans="1:6">
      <c r="A9" s="34">
        <v>5</v>
      </c>
      <c r="B9" s="34" t="s">
        <v>13</v>
      </c>
      <c r="C9" s="35">
        <f>清单!G99</f>
        <v>60000</v>
      </c>
      <c r="D9" s="35">
        <f>清单!I99</f>
        <v>60000</v>
      </c>
      <c r="E9" s="35">
        <f t="shared" si="0"/>
        <v>0</v>
      </c>
      <c r="F9" s="34"/>
    </row>
    <row r="10" ht="21" customHeight="1" spans="1:6">
      <c r="A10" s="34">
        <v>6</v>
      </c>
      <c r="B10" s="34" t="s">
        <v>14</v>
      </c>
      <c r="C10" s="35">
        <f>清单!G114</f>
        <v>20000</v>
      </c>
      <c r="D10" s="35">
        <f>清单!I114</f>
        <v>11500</v>
      </c>
      <c r="E10" s="35">
        <f t="shared" si="0"/>
        <v>8500</v>
      </c>
      <c r="F10" s="34"/>
    </row>
    <row r="11" ht="21" customHeight="1" spans="1:6">
      <c r="A11" s="34">
        <v>7</v>
      </c>
      <c r="B11" s="34" t="s">
        <v>15</v>
      </c>
      <c r="C11" s="35">
        <f>SUM(清单!G117:G118)</f>
        <v>219000</v>
      </c>
      <c r="D11" s="35">
        <f>SUM(清单!I117:I118)</f>
        <v>201000</v>
      </c>
      <c r="E11" s="35">
        <f t="shared" si="0"/>
        <v>18000</v>
      </c>
      <c r="F11" s="34"/>
    </row>
    <row r="12" ht="21" customHeight="1" spans="1:6">
      <c r="A12" s="34"/>
      <c r="B12" s="34" t="s">
        <v>16</v>
      </c>
      <c r="C12" s="35">
        <f>SUM(C5:C11)</f>
        <v>580700</v>
      </c>
      <c r="D12" s="35">
        <f>SUM(D5:D11)</f>
        <v>505150</v>
      </c>
      <c r="E12" s="35">
        <f t="shared" si="0"/>
        <v>75550</v>
      </c>
      <c r="F12" s="34"/>
    </row>
  </sheetData>
  <mergeCells count="3">
    <mergeCell ref="A1:F1"/>
    <mergeCell ref="A2:F2"/>
    <mergeCell ref="A3:F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0"/>
  <sheetViews>
    <sheetView topLeftCell="A112" workbookViewId="0">
      <selection activeCell="R119" sqref="R119"/>
    </sheetView>
  </sheetViews>
  <sheetFormatPr defaultColWidth="9" defaultRowHeight="13.5"/>
  <cols>
    <col min="1" max="1" width="5.775" style="1" customWidth="1"/>
    <col min="2" max="2" width="7.10833333333333" customWidth="1"/>
    <col min="3" max="3" width="55.1083333333333" customWidth="1"/>
    <col min="4" max="5" width="6.55833333333333" style="1" customWidth="1"/>
    <col min="6" max="9" width="9" style="1"/>
    <col min="10" max="10" width="9.44166666666667" style="1" customWidth="1"/>
    <col min="11" max="11" width="6.775" customWidth="1"/>
  </cols>
  <sheetData>
    <row r="1" ht="34" customHeight="1" spans="1:11">
      <c r="A1" s="2" t="s">
        <v>17</v>
      </c>
      <c r="B1" s="3"/>
      <c r="C1" s="3"/>
      <c r="D1" s="3"/>
      <c r="E1" s="3"/>
      <c r="F1" s="3"/>
      <c r="G1" s="3"/>
      <c r="H1" s="3"/>
      <c r="I1" s="3"/>
      <c r="J1" s="3"/>
      <c r="K1" s="4"/>
    </row>
    <row r="2" ht="30" customHeight="1" spans="1:11">
      <c r="A2" s="5" t="s">
        <v>3</v>
      </c>
      <c r="B2" s="5" t="s">
        <v>18</v>
      </c>
      <c r="C2" s="5" t="s">
        <v>19</v>
      </c>
      <c r="D2" s="5" t="s">
        <v>20</v>
      </c>
      <c r="E2" s="6" t="s">
        <v>21</v>
      </c>
      <c r="F2" s="6" t="s">
        <v>5</v>
      </c>
      <c r="G2" s="6"/>
      <c r="H2" s="7" t="s">
        <v>6</v>
      </c>
      <c r="I2" s="7"/>
      <c r="J2" s="8" t="s">
        <v>7</v>
      </c>
      <c r="K2" s="8" t="s">
        <v>8</v>
      </c>
    </row>
    <row r="3" ht="14.25" spans="1:11">
      <c r="A3" s="5"/>
      <c r="B3" s="9"/>
      <c r="C3" s="5"/>
      <c r="D3" s="5"/>
      <c r="E3" s="6"/>
      <c r="F3" s="6" t="s">
        <v>22</v>
      </c>
      <c r="G3" s="10" t="s">
        <v>23</v>
      </c>
      <c r="H3" s="10" t="s">
        <v>22</v>
      </c>
      <c r="I3" s="10" t="s">
        <v>23</v>
      </c>
      <c r="J3" s="11" t="s">
        <v>24</v>
      </c>
      <c r="K3" s="8"/>
    </row>
    <row r="4" ht="31" customHeight="1" spans="1:11">
      <c r="A4" s="12" t="s">
        <v>9</v>
      </c>
      <c r="B4" s="12"/>
      <c r="C4" s="12"/>
      <c r="D4" s="12"/>
      <c r="E4" s="12"/>
      <c r="F4" s="12"/>
      <c r="G4" s="12"/>
      <c r="H4" s="12"/>
      <c r="I4" s="12"/>
      <c r="J4" s="12"/>
      <c r="K4" s="12"/>
    </row>
    <row r="5" spans="1:11">
      <c r="A5" s="13">
        <v>1</v>
      </c>
      <c r="B5" s="13" t="s">
        <v>25</v>
      </c>
      <c r="C5" s="14" t="s">
        <v>26</v>
      </c>
      <c r="D5" s="13">
        <v>1</v>
      </c>
      <c r="E5" s="13" t="s">
        <v>27</v>
      </c>
      <c r="F5" s="13">
        <v>20000</v>
      </c>
      <c r="G5" s="13">
        <v>20000</v>
      </c>
      <c r="H5" s="15">
        <v>17000</v>
      </c>
      <c r="I5" s="16">
        <f>D5*H5</f>
        <v>17000</v>
      </c>
      <c r="J5" s="16">
        <f>G5-I5</f>
        <v>3000</v>
      </c>
      <c r="K5" s="16"/>
    </row>
    <row r="6" spans="1:11">
      <c r="A6" s="13"/>
      <c r="B6" s="13"/>
      <c r="C6" s="14"/>
      <c r="D6" s="13"/>
      <c r="E6" s="13"/>
      <c r="F6" s="13"/>
      <c r="G6" s="13"/>
      <c r="H6" s="15"/>
      <c r="I6" s="16"/>
      <c r="J6" s="16"/>
      <c r="K6" s="16"/>
    </row>
    <row r="7" spans="1:11">
      <c r="A7" s="13"/>
      <c r="B7" s="13"/>
      <c r="C7" s="14"/>
      <c r="D7" s="13"/>
      <c r="E7" s="13"/>
      <c r="F7" s="13"/>
      <c r="G7" s="13"/>
      <c r="H7" s="15"/>
      <c r="I7" s="16"/>
      <c r="J7" s="16"/>
      <c r="K7" s="16"/>
    </row>
    <row r="8" spans="1:11">
      <c r="A8" s="13"/>
      <c r="B8" s="13"/>
      <c r="C8" s="14"/>
      <c r="D8" s="13"/>
      <c r="E8" s="13"/>
      <c r="F8" s="13"/>
      <c r="G8" s="13"/>
      <c r="H8" s="15"/>
      <c r="I8" s="16"/>
      <c r="J8" s="16"/>
      <c r="K8" s="16"/>
    </row>
    <row r="9" spans="1:11">
      <c r="A9" s="13"/>
      <c r="B9" s="13"/>
      <c r="C9" s="14"/>
      <c r="D9" s="13"/>
      <c r="E9" s="13"/>
      <c r="F9" s="13"/>
      <c r="G9" s="13"/>
      <c r="H9" s="15"/>
      <c r="I9" s="16"/>
      <c r="J9" s="16"/>
      <c r="K9" s="16"/>
    </row>
    <row r="10" ht="79.5" customHeight="1" spans="1:11">
      <c r="A10" s="13"/>
      <c r="B10" s="13"/>
      <c r="C10" s="14"/>
      <c r="D10" s="13"/>
      <c r="E10" s="13"/>
      <c r="F10" s="13"/>
      <c r="G10" s="13"/>
      <c r="H10" s="15"/>
      <c r="I10" s="16"/>
      <c r="J10" s="16"/>
      <c r="K10" s="16"/>
    </row>
    <row r="11" spans="1:11">
      <c r="A11" s="13"/>
      <c r="B11" s="13"/>
      <c r="C11" s="14"/>
      <c r="D11" s="13"/>
      <c r="E11" s="13"/>
      <c r="F11" s="13"/>
      <c r="G11" s="13"/>
      <c r="H11" s="15"/>
      <c r="I11" s="16"/>
      <c r="J11" s="16"/>
      <c r="K11" s="16"/>
    </row>
    <row r="12" spans="1:11">
      <c r="A12" s="13"/>
      <c r="B12" s="13"/>
      <c r="C12" s="14"/>
      <c r="D12" s="13"/>
      <c r="E12" s="13"/>
      <c r="F12" s="13"/>
      <c r="G12" s="13"/>
      <c r="H12" s="15"/>
      <c r="I12" s="16"/>
      <c r="J12" s="16"/>
      <c r="K12" s="16"/>
    </row>
    <row r="13" ht="28" customHeight="1" spans="1:11">
      <c r="A13" s="13"/>
      <c r="B13" s="13"/>
      <c r="C13" s="14"/>
      <c r="D13" s="13"/>
      <c r="E13" s="13"/>
      <c r="F13" s="13"/>
      <c r="G13" s="13"/>
      <c r="H13" s="15"/>
      <c r="I13" s="16"/>
      <c r="J13" s="16"/>
      <c r="K13" s="16"/>
    </row>
    <row r="14" ht="101" customHeight="1" spans="1:11">
      <c r="A14" s="13"/>
      <c r="B14" s="13"/>
      <c r="C14" s="14"/>
      <c r="D14" s="13"/>
      <c r="E14" s="13"/>
      <c r="F14" s="13"/>
      <c r="G14" s="13"/>
      <c r="H14" s="15"/>
      <c r="I14" s="16"/>
      <c r="J14" s="16"/>
      <c r="K14" s="16"/>
    </row>
    <row r="15" spans="1:11">
      <c r="A15" s="13">
        <v>2</v>
      </c>
      <c r="B15" s="13" t="s">
        <v>28</v>
      </c>
      <c r="C15" s="14" t="s">
        <v>26</v>
      </c>
      <c r="D15" s="13">
        <v>1</v>
      </c>
      <c r="E15" s="13" t="s">
        <v>27</v>
      </c>
      <c r="F15" s="13">
        <v>20000</v>
      </c>
      <c r="G15" s="13">
        <v>20000</v>
      </c>
      <c r="H15" s="15">
        <v>17000</v>
      </c>
      <c r="I15" s="16">
        <f>D15*H15</f>
        <v>17000</v>
      </c>
      <c r="J15" s="16">
        <f>G15-I15</f>
        <v>3000</v>
      </c>
      <c r="K15" s="16"/>
    </row>
    <row r="16" spans="1:11">
      <c r="A16" s="13"/>
      <c r="B16" s="13"/>
      <c r="C16" s="14"/>
      <c r="D16" s="13"/>
      <c r="E16" s="13"/>
      <c r="F16" s="13"/>
      <c r="G16" s="13"/>
      <c r="H16" s="15"/>
      <c r="I16" s="16"/>
      <c r="J16" s="16"/>
      <c r="K16" s="16"/>
    </row>
    <row r="17" spans="1:11">
      <c r="A17" s="13"/>
      <c r="B17" s="13"/>
      <c r="C17" s="14"/>
      <c r="D17" s="13"/>
      <c r="E17" s="13"/>
      <c r="F17" s="13"/>
      <c r="G17" s="13"/>
      <c r="H17" s="15"/>
      <c r="I17" s="16"/>
      <c r="J17" s="16"/>
      <c r="K17" s="16"/>
    </row>
    <row r="18" spans="1:11">
      <c r="A18" s="13"/>
      <c r="B18" s="13"/>
      <c r="C18" s="14"/>
      <c r="D18" s="13"/>
      <c r="E18" s="13"/>
      <c r="F18" s="13"/>
      <c r="G18" s="13"/>
      <c r="H18" s="15"/>
      <c r="I18" s="16"/>
      <c r="J18" s="16"/>
      <c r="K18" s="16"/>
    </row>
    <row r="19" spans="1:11">
      <c r="A19" s="13"/>
      <c r="B19" s="13"/>
      <c r="C19" s="14"/>
      <c r="D19" s="13"/>
      <c r="E19" s="13"/>
      <c r="F19" s="13"/>
      <c r="G19" s="13"/>
      <c r="H19" s="15"/>
      <c r="I19" s="16"/>
      <c r="J19" s="16"/>
      <c r="K19" s="16"/>
    </row>
    <row r="20" ht="79.5" customHeight="1" spans="1:11">
      <c r="A20" s="13"/>
      <c r="B20" s="13"/>
      <c r="C20" s="14"/>
      <c r="D20" s="13"/>
      <c r="E20" s="13"/>
      <c r="F20" s="13"/>
      <c r="G20" s="13"/>
      <c r="H20" s="15"/>
      <c r="I20" s="16"/>
      <c r="J20" s="16"/>
      <c r="K20" s="16"/>
    </row>
    <row r="21" spans="1:11">
      <c r="A21" s="13"/>
      <c r="B21" s="13"/>
      <c r="C21" s="14"/>
      <c r="D21" s="13"/>
      <c r="E21" s="13"/>
      <c r="F21" s="13"/>
      <c r="G21" s="13"/>
      <c r="H21" s="15"/>
      <c r="I21" s="16"/>
      <c r="J21" s="16"/>
      <c r="K21" s="16"/>
    </row>
    <row r="22" ht="49" customHeight="1" spans="1:11">
      <c r="A22" s="13"/>
      <c r="B22" s="13"/>
      <c r="C22" s="14"/>
      <c r="D22" s="13"/>
      <c r="E22" s="13"/>
      <c r="F22" s="13"/>
      <c r="G22" s="13"/>
      <c r="H22" s="15"/>
      <c r="I22" s="16"/>
      <c r="J22" s="16"/>
      <c r="K22" s="16"/>
    </row>
    <row r="23" ht="34" customHeight="1" spans="1:11">
      <c r="A23" s="13"/>
      <c r="B23" s="13"/>
      <c r="C23" s="14"/>
      <c r="D23" s="13"/>
      <c r="E23" s="13"/>
      <c r="F23" s="13"/>
      <c r="G23" s="13"/>
      <c r="H23" s="15"/>
      <c r="I23" s="16"/>
      <c r="J23" s="16"/>
      <c r="K23" s="16"/>
    </row>
    <row r="24" ht="55" customHeight="1" spans="1:11">
      <c r="A24" s="13"/>
      <c r="B24" s="13"/>
      <c r="C24" s="14"/>
      <c r="D24" s="13"/>
      <c r="E24" s="13"/>
      <c r="F24" s="13"/>
      <c r="G24" s="13"/>
      <c r="H24" s="15"/>
      <c r="I24" s="16"/>
      <c r="J24" s="16"/>
      <c r="K24" s="16"/>
    </row>
    <row r="25" spans="1:11">
      <c r="A25" s="13">
        <v>3</v>
      </c>
      <c r="B25" s="13" t="s">
        <v>29</v>
      </c>
      <c r="C25" s="14" t="s">
        <v>30</v>
      </c>
      <c r="D25" s="13">
        <v>1</v>
      </c>
      <c r="E25" s="13" t="s">
        <v>27</v>
      </c>
      <c r="F25" s="13">
        <v>20000</v>
      </c>
      <c r="G25" s="13">
        <v>20000</v>
      </c>
      <c r="H25" s="15">
        <v>20000</v>
      </c>
      <c r="I25" s="16">
        <f>D25*H25</f>
        <v>20000</v>
      </c>
      <c r="J25" s="16">
        <f>G25-I25</f>
        <v>0</v>
      </c>
      <c r="K25" s="16"/>
    </row>
    <row r="26" spans="1:11">
      <c r="A26" s="13"/>
      <c r="B26" s="13"/>
      <c r="C26" s="14"/>
      <c r="D26" s="13"/>
      <c r="E26" s="13"/>
      <c r="F26" s="13"/>
      <c r="G26" s="13"/>
      <c r="H26" s="15"/>
      <c r="I26" s="16"/>
      <c r="J26" s="16"/>
      <c r="K26" s="16"/>
    </row>
    <row r="27" spans="1:11">
      <c r="A27" s="13"/>
      <c r="B27" s="13"/>
      <c r="C27" s="14"/>
      <c r="D27" s="13"/>
      <c r="E27" s="13"/>
      <c r="F27" s="13"/>
      <c r="G27" s="13"/>
      <c r="H27" s="15"/>
      <c r="I27" s="16"/>
      <c r="J27" s="16"/>
      <c r="K27" s="16"/>
    </row>
    <row r="28" spans="1:11">
      <c r="A28" s="13"/>
      <c r="B28" s="13"/>
      <c r="C28" s="14"/>
      <c r="D28" s="13"/>
      <c r="E28" s="13"/>
      <c r="F28" s="13"/>
      <c r="G28" s="13"/>
      <c r="H28" s="15"/>
      <c r="I28" s="16"/>
      <c r="J28" s="16"/>
      <c r="K28" s="16"/>
    </row>
    <row r="29" ht="38" customHeight="1" spans="1:11">
      <c r="A29" s="13"/>
      <c r="B29" s="13"/>
      <c r="C29" s="14"/>
      <c r="D29" s="13"/>
      <c r="E29" s="13"/>
      <c r="F29" s="13"/>
      <c r="G29" s="13"/>
      <c r="H29" s="15"/>
      <c r="I29" s="16"/>
      <c r="J29" s="16"/>
      <c r="K29" s="16"/>
    </row>
    <row r="30" ht="34" customHeight="1" spans="1:11">
      <c r="A30" s="13"/>
      <c r="B30" s="13"/>
      <c r="C30" s="14"/>
      <c r="D30" s="13"/>
      <c r="E30" s="13"/>
      <c r="F30" s="13"/>
      <c r="G30" s="13"/>
      <c r="H30" s="15"/>
      <c r="I30" s="16"/>
      <c r="J30" s="16"/>
      <c r="K30" s="16"/>
    </row>
    <row r="31" ht="32.7" customHeight="1" spans="1:11">
      <c r="A31" s="13"/>
      <c r="B31" s="13"/>
      <c r="C31" s="14"/>
      <c r="D31" s="13"/>
      <c r="E31" s="13"/>
      <c r="F31" s="13"/>
      <c r="G31" s="13"/>
      <c r="H31" s="15"/>
      <c r="I31" s="16"/>
      <c r="J31" s="16"/>
      <c r="K31" s="16"/>
    </row>
    <row r="32" ht="39" customHeight="1" spans="1:11">
      <c r="A32" s="13"/>
      <c r="B32" s="13"/>
      <c r="C32" s="14"/>
      <c r="D32" s="13"/>
      <c r="E32" s="13"/>
      <c r="F32" s="13"/>
      <c r="G32" s="13"/>
      <c r="H32" s="15"/>
      <c r="I32" s="16"/>
      <c r="J32" s="16"/>
      <c r="K32" s="16"/>
    </row>
    <row r="33" ht="49" customHeight="1" spans="1:11">
      <c r="A33" s="13"/>
      <c r="B33" s="13"/>
      <c r="C33" s="14"/>
      <c r="D33" s="13"/>
      <c r="E33" s="13"/>
      <c r="F33" s="13"/>
      <c r="G33" s="13"/>
      <c r="H33" s="15"/>
      <c r="I33" s="16"/>
      <c r="J33" s="16"/>
      <c r="K33" s="16"/>
    </row>
    <row r="34" ht="43" customHeight="1" spans="1:11">
      <c r="A34" s="13"/>
      <c r="B34" s="13"/>
      <c r="C34" s="14"/>
      <c r="D34" s="13"/>
      <c r="E34" s="13"/>
      <c r="F34" s="13"/>
      <c r="G34" s="13"/>
      <c r="H34" s="15"/>
      <c r="I34" s="16"/>
      <c r="J34" s="16"/>
      <c r="K34" s="16"/>
    </row>
    <row r="35" ht="54" customHeight="1" spans="1:11">
      <c r="A35" s="13"/>
      <c r="B35" s="13"/>
      <c r="C35" s="14"/>
      <c r="D35" s="13"/>
      <c r="E35" s="13"/>
      <c r="F35" s="13"/>
      <c r="G35" s="13"/>
      <c r="H35" s="15"/>
      <c r="I35" s="16"/>
      <c r="J35" s="16"/>
      <c r="K35" s="16"/>
    </row>
    <row r="36" ht="31" customHeight="1" spans="1:11">
      <c r="A36" s="13">
        <v>4</v>
      </c>
      <c r="B36" s="13" t="s">
        <v>31</v>
      </c>
      <c r="C36" s="14" t="s">
        <v>32</v>
      </c>
      <c r="D36" s="13">
        <v>1</v>
      </c>
      <c r="E36" s="13" t="s">
        <v>33</v>
      </c>
      <c r="F36" s="13">
        <v>40000</v>
      </c>
      <c r="G36" s="13">
        <v>40000</v>
      </c>
      <c r="H36" s="15">
        <v>35000</v>
      </c>
      <c r="I36" s="16">
        <f>D36*H36</f>
        <v>35000</v>
      </c>
      <c r="J36" s="16">
        <f>G36-I36</f>
        <v>5000</v>
      </c>
      <c r="K36" s="16"/>
    </row>
    <row r="37" ht="54" customHeight="1" spans="1:11">
      <c r="A37" s="13"/>
      <c r="B37" s="13"/>
      <c r="C37" s="14"/>
      <c r="D37" s="13"/>
      <c r="E37" s="13"/>
      <c r="F37" s="13"/>
      <c r="G37" s="13"/>
      <c r="H37" s="15"/>
      <c r="I37" s="16"/>
      <c r="J37" s="16"/>
      <c r="K37" s="16"/>
    </row>
    <row r="38" ht="29" customHeight="1" spans="1:11">
      <c r="A38" s="13"/>
      <c r="B38" s="13"/>
      <c r="C38" s="14"/>
      <c r="D38" s="13"/>
      <c r="E38" s="13"/>
      <c r="F38" s="13"/>
      <c r="G38" s="13"/>
      <c r="H38" s="15"/>
      <c r="I38" s="16"/>
      <c r="J38" s="16"/>
      <c r="K38" s="16"/>
    </row>
    <row r="39" ht="24" customHeight="1" spans="1:11">
      <c r="A39" s="13"/>
      <c r="B39" s="13"/>
      <c r="C39" s="14"/>
      <c r="D39" s="13"/>
      <c r="E39" s="13"/>
      <c r="F39" s="13"/>
      <c r="G39" s="13"/>
      <c r="H39" s="15"/>
      <c r="I39" s="16"/>
      <c r="J39" s="16"/>
      <c r="K39" s="16"/>
    </row>
    <row r="40" ht="34" customHeight="1" spans="1:11">
      <c r="A40" s="13"/>
      <c r="B40" s="13"/>
      <c r="C40" s="14"/>
      <c r="D40" s="13"/>
      <c r="E40" s="13"/>
      <c r="F40" s="13"/>
      <c r="G40" s="13"/>
      <c r="H40" s="15"/>
      <c r="I40" s="16"/>
      <c r="J40" s="16"/>
      <c r="K40" s="16"/>
    </row>
    <row r="41" ht="36" customHeight="1" spans="1:11">
      <c r="A41" s="13"/>
      <c r="B41" s="13"/>
      <c r="C41" s="14"/>
      <c r="D41" s="13"/>
      <c r="E41" s="13"/>
      <c r="F41" s="13"/>
      <c r="G41" s="13"/>
      <c r="H41" s="15"/>
      <c r="I41" s="16"/>
      <c r="J41" s="16"/>
      <c r="K41" s="16"/>
    </row>
    <row r="42" spans="1:11">
      <c r="A42" s="13">
        <v>5</v>
      </c>
      <c r="B42" s="13" t="s">
        <v>34</v>
      </c>
      <c r="C42" s="14" t="s">
        <v>35</v>
      </c>
      <c r="D42" s="13">
        <v>1</v>
      </c>
      <c r="E42" s="13" t="s">
        <v>33</v>
      </c>
      <c r="F42" s="13">
        <v>5000</v>
      </c>
      <c r="G42" s="13">
        <v>5000</v>
      </c>
      <c r="H42" s="13">
        <v>5000</v>
      </c>
      <c r="I42" s="16">
        <f>D42*H42</f>
        <v>5000</v>
      </c>
      <c r="J42" s="16">
        <f>G42-I42</f>
        <v>0</v>
      </c>
      <c r="K42" s="16"/>
    </row>
    <row r="43" spans="1:11">
      <c r="A43" s="13"/>
      <c r="B43" s="13"/>
      <c r="C43" s="14"/>
      <c r="D43" s="13"/>
      <c r="E43" s="13"/>
      <c r="F43" s="13"/>
      <c r="G43" s="13"/>
      <c r="H43" s="13"/>
      <c r="I43" s="16"/>
      <c r="J43" s="16"/>
      <c r="K43" s="16"/>
    </row>
    <row r="44" spans="1:11">
      <c r="A44" s="13"/>
      <c r="B44" s="13"/>
      <c r="C44" s="14"/>
      <c r="D44" s="13"/>
      <c r="E44" s="13"/>
      <c r="F44" s="13"/>
      <c r="G44" s="13"/>
      <c r="H44" s="13"/>
      <c r="I44" s="16"/>
      <c r="J44" s="16"/>
      <c r="K44" s="16"/>
    </row>
    <row r="45" spans="1:11">
      <c r="A45" s="13"/>
      <c r="B45" s="13"/>
      <c r="C45" s="14"/>
      <c r="D45" s="13"/>
      <c r="E45" s="13"/>
      <c r="F45" s="13"/>
      <c r="G45" s="13"/>
      <c r="H45" s="13"/>
      <c r="I45" s="16"/>
      <c r="J45" s="16"/>
      <c r="K45" s="16"/>
    </row>
    <row r="46" ht="48" customHeight="1" spans="1:11">
      <c r="A46" s="13"/>
      <c r="B46" s="13"/>
      <c r="C46" s="14"/>
      <c r="D46" s="13"/>
      <c r="E46" s="13"/>
      <c r="F46" s="13"/>
      <c r="G46" s="13"/>
      <c r="H46" s="13"/>
      <c r="I46" s="16"/>
      <c r="J46" s="16"/>
      <c r="K46" s="16"/>
    </row>
    <row r="47" ht="31" customHeight="1" spans="1:11">
      <c r="A47" s="13"/>
      <c r="B47" s="13"/>
      <c r="C47" s="14"/>
      <c r="D47" s="13"/>
      <c r="E47" s="13"/>
      <c r="F47" s="13"/>
      <c r="G47" s="13"/>
      <c r="H47" s="13"/>
      <c r="I47" s="16"/>
      <c r="J47" s="16"/>
      <c r="K47" s="16"/>
    </row>
    <row r="48" ht="84" customHeight="1" spans="1:11">
      <c r="A48" s="13"/>
      <c r="B48" s="13"/>
      <c r="C48" s="14"/>
      <c r="D48" s="13"/>
      <c r="E48" s="13"/>
      <c r="F48" s="13"/>
      <c r="G48" s="13"/>
      <c r="H48" s="13"/>
      <c r="I48" s="16"/>
      <c r="J48" s="16"/>
      <c r="K48" s="16"/>
    </row>
    <row r="49" ht="55" customHeight="1" spans="1:11">
      <c r="A49" s="13"/>
      <c r="B49" s="13"/>
      <c r="C49" s="14"/>
      <c r="D49" s="13"/>
      <c r="E49" s="13"/>
      <c r="F49" s="13"/>
      <c r="G49" s="13"/>
      <c r="H49" s="13"/>
      <c r="I49" s="16"/>
      <c r="J49" s="16"/>
      <c r="K49" s="16"/>
    </row>
    <row r="50" ht="36" customHeight="1" spans="1:11">
      <c r="A50" s="13"/>
      <c r="B50" s="13"/>
      <c r="C50" s="14"/>
      <c r="D50" s="13"/>
      <c r="E50" s="13"/>
      <c r="F50" s="13"/>
      <c r="G50" s="13"/>
      <c r="H50" s="13"/>
      <c r="I50" s="16"/>
      <c r="J50" s="16"/>
      <c r="K50" s="16"/>
    </row>
    <row r="51" spans="1:11">
      <c r="A51" s="13">
        <v>6</v>
      </c>
      <c r="B51" s="13" t="s">
        <v>36</v>
      </c>
      <c r="C51" s="14" t="s">
        <v>37</v>
      </c>
      <c r="D51" s="13">
        <v>1</v>
      </c>
      <c r="E51" s="13" t="s">
        <v>27</v>
      </c>
      <c r="F51" s="13">
        <v>30000</v>
      </c>
      <c r="G51" s="13">
        <v>30000</v>
      </c>
      <c r="H51" s="15">
        <v>26800</v>
      </c>
      <c r="I51" s="16">
        <f>D51*H51</f>
        <v>26800</v>
      </c>
      <c r="J51" s="16">
        <f>G51-I51</f>
        <v>3200</v>
      </c>
      <c r="K51" s="16"/>
    </row>
    <row r="52" spans="1:11">
      <c r="A52" s="13"/>
      <c r="B52" s="13"/>
      <c r="C52" s="14"/>
      <c r="D52" s="13"/>
      <c r="E52" s="13"/>
      <c r="F52" s="13"/>
      <c r="G52" s="13"/>
      <c r="H52" s="15"/>
      <c r="I52" s="16"/>
      <c r="J52" s="16"/>
      <c r="K52" s="16"/>
    </row>
    <row r="53" spans="1:11">
      <c r="A53" s="13"/>
      <c r="B53" s="13"/>
      <c r="C53" s="14"/>
      <c r="D53" s="13"/>
      <c r="E53" s="13"/>
      <c r="F53" s="13"/>
      <c r="G53" s="13"/>
      <c r="H53" s="15"/>
      <c r="I53" s="16"/>
      <c r="J53" s="16"/>
      <c r="K53" s="16"/>
    </row>
    <row r="54" ht="63.9" customHeight="1" spans="1:11">
      <c r="A54" s="13"/>
      <c r="B54" s="13"/>
      <c r="C54" s="14"/>
      <c r="D54" s="13"/>
      <c r="E54" s="13"/>
      <c r="F54" s="13"/>
      <c r="G54" s="13"/>
      <c r="H54" s="15"/>
      <c r="I54" s="16"/>
      <c r="J54" s="16"/>
      <c r="K54" s="16"/>
    </row>
    <row r="55" spans="1:11">
      <c r="A55" s="13"/>
      <c r="B55" s="13"/>
      <c r="C55" s="14"/>
      <c r="D55" s="13"/>
      <c r="E55" s="13"/>
      <c r="F55" s="13"/>
      <c r="G55" s="13"/>
      <c r="H55" s="15"/>
      <c r="I55" s="16"/>
      <c r="J55" s="16"/>
      <c r="K55" s="16"/>
    </row>
    <row r="56" ht="42" customHeight="1" spans="1:11">
      <c r="A56" s="13"/>
      <c r="B56" s="13"/>
      <c r="C56" s="14"/>
      <c r="D56" s="13"/>
      <c r="E56" s="13"/>
      <c r="F56" s="13"/>
      <c r="G56" s="13"/>
      <c r="H56" s="15"/>
      <c r="I56" s="16"/>
      <c r="J56" s="16"/>
      <c r="K56" s="16"/>
    </row>
    <row r="57" ht="55" customHeight="1" spans="1:11">
      <c r="A57" s="13"/>
      <c r="B57" s="13"/>
      <c r="C57" s="14"/>
      <c r="D57" s="13"/>
      <c r="E57" s="13"/>
      <c r="F57" s="13"/>
      <c r="G57" s="13"/>
      <c r="H57" s="15"/>
      <c r="I57" s="16"/>
      <c r="J57" s="16"/>
      <c r="K57" s="16"/>
    </row>
    <row r="58" ht="61" customHeight="1" spans="1:11">
      <c r="A58" s="13"/>
      <c r="B58" s="13"/>
      <c r="C58" s="14"/>
      <c r="D58" s="13"/>
      <c r="E58" s="13"/>
      <c r="F58" s="13"/>
      <c r="G58" s="13"/>
      <c r="H58" s="15"/>
      <c r="I58" s="16"/>
      <c r="J58" s="16"/>
      <c r="K58" s="16"/>
    </row>
    <row r="59" spans="1:11">
      <c r="A59" s="13">
        <v>7</v>
      </c>
      <c r="B59" s="13" t="s">
        <v>38</v>
      </c>
      <c r="C59" s="14" t="s">
        <v>39</v>
      </c>
      <c r="D59" s="13">
        <v>1</v>
      </c>
      <c r="E59" s="13" t="s">
        <v>27</v>
      </c>
      <c r="F59" s="13">
        <v>50000</v>
      </c>
      <c r="G59" s="13">
        <v>50000</v>
      </c>
      <c r="H59" s="15">
        <v>37200</v>
      </c>
      <c r="I59" s="16">
        <f>D59*H59</f>
        <v>37200</v>
      </c>
      <c r="J59" s="16">
        <f>G59-I59</f>
        <v>12800</v>
      </c>
      <c r="K59" s="16"/>
    </row>
    <row r="60" ht="19" customHeight="1" spans="1:11">
      <c r="A60" s="13"/>
      <c r="B60" s="13"/>
      <c r="C60" s="14"/>
      <c r="D60" s="13"/>
      <c r="E60" s="13"/>
      <c r="F60" s="13"/>
      <c r="G60" s="13"/>
      <c r="H60" s="15"/>
      <c r="I60" s="16"/>
      <c r="J60" s="16"/>
      <c r="K60" s="16"/>
    </row>
    <row r="61" ht="39" customHeight="1" spans="1:11">
      <c r="A61" s="13"/>
      <c r="B61" s="13"/>
      <c r="C61" s="14"/>
      <c r="D61" s="13"/>
      <c r="E61" s="13"/>
      <c r="F61" s="13"/>
      <c r="G61" s="13"/>
      <c r="H61" s="15"/>
      <c r="I61" s="16"/>
      <c r="J61" s="16"/>
      <c r="K61" s="16"/>
    </row>
    <row r="62" ht="22" customHeight="1" spans="1:11">
      <c r="A62" s="13"/>
      <c r="B62" s="13"/>
      <c r="C62" s="14"/>
      <c r="D62" s="13"/>
      <c r="E62" s="13"/>
      <c r="F62" s="13"/>
      <c r="G62" s="13"/>
      <c r="H62" s="15"/>
      <c r="I62" s="16"/>
      <c r="J62" s="16"/>
      <c r="K62" s="16"/>
    </row>
    <row r="63" ht="22" customHeight="1" spans="1:11">
      <c r="A63" s="13"/>
      <c r="B63" s="13"/>
      <c r="C63" s="14"/>
      <c r="D63" s="13"/>
      <c r="E63" s="13"/>
      <c r="F63" s="13"/>
      <c r="G63" s="13"/>
      <c r="H63" s="15"/>
      <c r="I63" s="16"/>
      <c r="J63" s="16"/>
      <c r="K63" s="16"/>
    </row>
    <row r="64" ht="51" customHeight="1" spans="1:11">
      <c r="A64" s="13"/>
      <c r="B64" s="13"/>
      <c r="C64" s="14"/>
      <c r="D64" s="13"/>
      <c r="E64" s="13"/>
      <c r="F64" s="13"/>
      <c r="G64" s="13"/>
      <c r="H64" s="15"/>
      <c r="I64" s="16"/>
      <c r="J64" s="16"/>
      <c r="K64" s="16"/>
    </row>
    <row r="65" ht="32.7" customHeight="1" spans="1:11">
      <c r="A65" s="13"/>
      <c r="B65" s="13"/>
      <c r="C65" s="14"/>
      <c r="D65" s="13"/>
      <c r="E65" s="13"/>
      <c r="F65" s="13"/>
      <c r="G65" s="13"/>
      <c r="H65" s="15"/>
      <c r="I65" s="16"/>
      <c r="J65" s="16"/>
      <c r="K65" s="16"/>
    </row>
    <row r="66" ht="42" customHeight="1" spans="1:11">
      <c r="A66" s="13"/>
      <c r="B66" s="13"/>
      <c r="C66" s="14"/>
      <c r="D66" s="13"/>
      <c r="E66" s="13"/>
      <c r="F66" s="13"/>
      <c r="G66" s="13"/>
      <c r="H66" s="15"/>
      <c r="I66" s="16"/>
      <c r="J66" s="16"/>
      <c r="K66" s="16"/>
    </row>
    <row r="67" ht="43" customHeight="1" spans="1:11">
      <c r="A67" s="13"/>
      <c r="B67" s="13"/>
      <c r="C67" s="14"/>
      <c r="D67" s="13"/>
      <c r="E67" s="13"/>
      <c r="F67" s="13"/>
      <c r="G67" s="13"/>
      <c r="H67" s="15"/>
      <c r="I67" s="16"/>
      <c r="J67" s="16"/>
      <c r="K67" s="16"/>
    </row>
    <row r="68" ht="46" customHeight="1" spans="1:11">
      <c r="A68" s="13">
        <v>8</v>
      </c>
      <c r="B68" s="13" t="s">
        <v>40</v>
      </c>
      <c r="C68" s="14" t="s">
        <v>41</v>
      </c>
      <c r="D68" s="13">
        <v>2</v>
      </c>
      <c r="E68" s="13" t="s">
        <v>27</v>
      </c>
      <c r="F68" s="13">
        <v>15000</v>
      </c>
      <c r="G68" s="13">
        <v>30000</v>
      </c>
      <c r="H68" s="13">
        <v>12500</v>
      </c>
      <c r="I68" s="16">
        <f>D68*H68</f>
        <v>25000</v>
      </c>
      <c r="J68" s="17">
        <f>G68-I68</f>
        <v>5000</v>
      </c>
      <c r="K68" s="17" t="s">
        <v>42</v>
      </c>
    </row>
    <row r="69" ht="48" customHeight="1" spans="1:11">
      <c r="A69" s="13"/>
      <c r="B69" s="13"/>
      <c r="C69" s="14"/>
      <c r="D69" s="13"/>
      <c r="E69" s="13"/>
      <c r="F69" s="13"/>
      <c r="G69" s="13"/>
      <c r="H69" s="13"/>
      <c r="I69" s="16"/>
      <c r="J69" s="16"/>
      <c r="K69" s="16"/>
    </row>
    <row r="70" ht="24" customHeight="1" spans="1:11">
      <c r="A70" s="13">
        <v>9</v>
      </c>
      <c r="B70" s="13" t="s">
        <v>43</v>
      </c>
      <c r="C70" s="14" t="s">
        <v>44</v>
      </c>
      <c r="D70" s="13">
        <v>1</v>
      </c>
      <c r="E70" s="13" t="s">
        <v>27</v>
      </c>
      <c r="F70" s="13">
        <v>5000</v>
      </c>
      <c r="G70" s="13">
        <v>5000</v>
      </c>
      <c r="H70" s="13">
        <v>4950</v>
      </c>
      <c r="I70" s="13">
        <f>D70*H70</f>
        <v>4950</v>
      </c>
      <c r="J70" s="13">
        <f>G70-I70</f>
        <v>50</v>
      </c>
      <c r="K70" s="13" t="s">
        <v>45</v>
      </c>
    </row>
    <row r="71" ht="30" customHeight="1" spans="1:11">
      <c r="A71" s="13"/>
      <c r="B71" s="13"/>
      <c r="C71" s="14"/>
      <c r="D71" s="13"/>
      <c r="E71" s="13"/>
      <c r="F71" s="13"/>
      <c r="G71" s="13"/>
      <c r="H71" s="13"/>
      <c r="I71" s="13"/>
      <c r="J71" s="13"/>
      <c r="K71" s="13"/>
    </row>
    <row r="72" ht="63.9" customHeight="1" spans="1:11">
      <c r="A72" s="13">
        <v>10</v>
      </c>
      <c r="B72" s="13" t="s">
        <v>46</v>
      </c>
      <c r="C72" s="14" t="s">
        <v>44</v>
      </c>
      <c r="D72" s="13">
        <v>1</v>
      </c>
      <c r="E72" s="13" t="s">
        <v>27</v>
      </c>
      <c r="F72" s="13">
        <v>5000</v>
      </c>
      <c r="G72" s="13">
        <v>5000</v>
      </c>
      <c r="H72" s="13">
        <v>4950</v>
      </c>
      <c r="I72" s="13">
        <f t="shared" ref="I72:I77" si="0">D72*H72</f>
        <v>4950</v>
      </c>
      <c r="J72" s="13">
        <f t="shared" ref="J72:J77" si="1">G72-I72</f>
        <v>50</v>
      </c>
      <c r="K72" s="13" t="s">
        <v>45</v>
      </c>
    </row>
    <row r="73" ht="49" customHeight="1" spans="1:11">
      <c r="A73" s="13">
        <v>11</v>
      </c>
      <c r="B73" s="13" t="s">
        <v>47</v>
      </c>
      <c r="C73" s="14" t="s">
        <v>48</v>
      </c>
      <c r="D73" s="13">
        <v>1</v>
      </c>
      <c r="E73" s="13" t="s">
        <v>27</v>
      </c>
      <c r="F73" s="13">
        <v>10000</v>
      </c>
      <c r="G73" s="13">
        <v>10000</v>
      </c>
      <c r="H73" s="13">
        <v>9850</v>
      </c>
      <c r="I73" s="13">
        <f t="shared" si="0"/>
        <v>9850</v>
      </c>
      <c r="J73" s="13">
        <f t="shared" si="1"/>
        <v>150</v>
      </c>
      <c r="K73" s="13" t="s">
        <v>45</v>
      </c>
    </row>
    <row r="74" ht="44" customHeight="1" spans="1:11">
      <c r="A74" s="13">
        <v>12</v>
      </c>
      <c r="B74" s="13" t="s">
        <v>49</v>
      </c>
      <c r="C74" s="14" t="s">
        <v>50</v>
      </c>
      <c r="D74" s="13">
        <v>24</v>
      </c>
      <c r="E74" s="13" t="s">
        <v>51</v>
      </c>
      <c r="F74" s="13">
        <v>100</v>
      </c>
      <c r="G74" s="13">
        <v>2400</v>
      </c>
      <c r="H74" s="13">
        <v>100</v>
      </c>
      <c r="I74" s="13">
        <f t="shared" si="0"/>
        <v>2400</v>
      </c>
      <c r="J74" s="13">
        <f t="shared" si="1"/>
        <v>0</v>
      </c>
      <c r="K74" s="13" t="s">
        <v>45</v>
      </c>
    </row>
    <row r="75" ht="58" customHeight="1" spans="1:11">
      <c r="A75" s="13">
        <v>13</v>
      </c>
      <c r="B75" s="13" t="s">
        <v>52</v>
      </c>
      <c r="C75" s="14" t="s">
        <v>53</v>
      </c>
      <c r="D75" s="13">
        <v>24</v>
      </c>
      <c r="E75" s="13" t="s">
        <v>51</v>
      </c>
      <c r="F75" s="13">
        <v>500</v>
      </c>
      <c r="G75" s="13">
        <v>12000</v>
      </c>
      <c r="H75" s="16">
        <v>300</v>
      </c>
      <c r="I75" s="16">
        <f t="shared" si="0"/>
        <v>7200</v>
      </c>
      <c r="J75" s="13">
        <f t="shared" si="1"/>
        <v>4800</v>
      </c>
      <c r="K75" s="15" t="s">
        <v>45</v>
      </c>
    </row>
    <row r="76" ht="58" customHeight="1" spans="1:11">
      <c r="A76" s="13">
        <v>14</v>
      </c>
      <c r="B76" s="13" t="s">
        <v>54</v>
      </c>
      <c r="C76" s="14" t="s">
        <v>55</v>
      </c>
      <c r="D76" s="13">
        <v>24</v>
      </c>
      <c r="E76" s="13" t="s">
        <v>51</v>
      </c>
      <c r="F76" s="13">
        <v>100</v>
      </c>
      <c r="G76" s="13">
        <v>2400</v>
      </c>
      <c r="H76" s="16">
        <v>100</v>
      </c>
      <c r="I76" s="16">
        <f t="shared" si="0"/>
        <v>2400</v>
      </c>
      <c r="J76" s="13">
        <f t="shared" si="1"/>
        <v>0</v>
      </c>
      <c r="K76" s="15" t="s">
        <v>45</v>
      </c>
    </row>
    <row r="77" ht="19" customHeight="1" spans="1:11">
      <c r="A77" s="13">
        <v>15</v>
      </c>
      <c r="B77" s="13" t="s">
        <v>56</v>
      </c>
      <c r="C77" s="14" t="s">
        <v>57</v>
      </c>
      <c r="D77" s="13">
        <v>1</v>
      </c>
      <c r="E77" s="13" t="s">
        <v>58</v>
      </c>
      <c r="F77" s="13">
        <v>0</v>
      </c>
      <c r="G77" s="13">
        <v>0</v>
      </c>
      <c r="H77" s="13">
        <v>0</v>
      </c>
      <c r="I77" s="13">
        <f t="shared" si="0"/>
        <v>0</v>
      </c>
      <c r="J77" s="13">
        <f t="shared" si="1"/>
        <v>0</v>
      </c>
      <c r="K77" s="15" t="s">
        <v>59</v>
      </c>
    </row>
    <row r="78" ht="21" customHeight="1" spans="1:11">
      <c r="A78" s="13"/>
      <c r="B78" s="13"/>
      <c r="C78" s="14"/>
      <c r="D78" s="13"/>
      <c r="E78" s="13"/>
      <c r="F78" s="13"/>
      <c r="G78" s="13"/>
      <c r="H78" s="13"/>
      <c r="I78" s="13"/>
      <c r="J78" s="13"/>
      <c r="K78" s="15"/>
    </row>
    <row r="79" ht="25" customHeight="1" spans="1:11">
      <c r="A79" s="13">
        <v>16</v>
      </c>
      <c r="B79" s="13" t="s">
        <v>60</v>
      </c>
      <c r="C79" s="14" t="s">
        <v>61</v>
      </c>
      <c r="D79" s="13">
        <v>1</v>
      </c>
      <c r="E79" s="13" t="s">
        <v>58</v>
      </c>
      <c r="F79" s="13">
        <v>0</v>
      </c>
      <c r="G79" s="13">
        <v>0</v>
      </c>
      <c r="H79" s="16">
        <v>0</v>
      </c>
      <c r="I79" s="16">
        <f>D79*H79</f>
        <v>0</v>
      </c>
      <c r="J79" s="13">
        <f>G79-I79</f>
        <v>0</v>
      </c>
      <c r="K79" s="15" t="s">
        <v>59</v>
      </c>
    </row>
    <row r="80" ht="27" customHeight="1" spans="1:11">
      <c r="A80" s="12" t="s">
        <v>10</v>
      </c>
      <c r="B80" s="12"/>
      <c r="C80" s="12"/>
      <c r="D80" s="12"/>
      <c r="E80" s="12"/>
      <c r="F80" s="12"/>
      <c r="G80" s="12"/>
      <c r="H80" s="12"/>
      <c r="I80" s="12"/>
      <c r="J80" s="12"/>
      <c r="K80" s="12"/>
    </row>
    <row r="81" ht="32.7" customHeight="1" spans="1:11">
      <c r="A81" s="13">
        <v>17</v>
      </c>
      <c r="B81" s="13" t="s">
        <v>62</v>
      </c>
      <c r="C81" s="14" t="s">
        <v>63</v>
      </c>
      <c r="D81" s="13">
        <v>1</v>
      </c>
      <c r="E81" s="13" t="s">
        <v>27</v>
      </c>
      <c r="F81" s="13">
        <v>15000</v>
      </c>
      <c r="G81" s="13">
        <v>15000</v>
      </c>
      <c r="H81" s="13">
        <v>8500</v>
      </c>
      <c r="I81" s="13">
        <f>D81*H81</f>
        <v>8500</v>
      </c>
      <c r="J81" s="13">
        <f>G81-I81</f>
        <v>6500</v>
      </c>
      <c r="K81" s="13"/>
    </row>
    <row r="82" spans="1:11">
      <c r="A82" s="13"/>
      <c r="B82" s="13"/>
      <c r="C82" s="14"/>
      <c r="D82" s="13"/>
      <c r="E82" s="13"/>
      <c r="F82" s="13"/>
      <c r="G82" s="13"/>
      <c r="H82" s="13"/>
      <c r="I82" s="13"/>
      <c r="J82" s="13"/>
      <c r="K82" s="13"/>
    </row>
    <row r="83" ht="24" spans="1:11">
      <c r="A83" s="13">
        <v>18</v>
      </c>
      <c r="B83" s="13" t="s">
        <v>64</v>
      </c>
      <c r="C83" s="14" t="s">
        <v>65</v>
      </c>
      <c r="D83" s="13">
        <v>16</v>
      </c>
      <c r="E83" s="13" t="s">
        <v>66</v>
      </c>
      <c r="F83" s="13">
        <v>100</v>
      </c>
      <c r="G83" s="13">
        <v>1600</v>
      </c>
      <c r="H83" s="13">
        <v>100</v>
      </c>
      <c r="I83" s="16">
        <f>D83*H83</f>
        <v>1600</v>
      </c>
      <c r="J83" s="16">
        <f>G83-I83</f>
        <v>0</v>
      </c>
      <c r="K83" s="18"/>
    </row>
    <row r="84" ht="22" customHeight="1" spans="1:11">
      <c r="A84" s="13">
        <v>19</v>
      </c>
      <c r="B84" s="13" t="s">
        <v>67</v>
      </c>
      <c r="C84" s="14" t="s">
        <v>68</v>
      </c>
      <c r="D84" s="13">
        <v>2</v>
      </c>
      <c r="E84" s="13" t="s">
        <v>69</v>
      </c>
      <c r="F84" s="13">
        <v>600</v>
      </c>
      <c r="G84" s="13">
        <v>1200</v>
      </c>
      <c r="H84" s="13">
        <v>600</v>
      </c>
      <c r="I84" s="16">
        <f>D84*H84</f>
        <v>1200</v>
      </c>
      <c r="J84" s="16">
        <f>G84-I84</f>
        <v>0</v>
      </c>
      <c r="K84" s="18"/>
    </row>
    <row r="85" ht="28" customHeight="1" spans="1:11">
      <c r="A85" s="12" t="s">
        <v>11</v>
      </c>
      <c r="B85" s="12"/>
      <c r="C85" s="12"/>
      <c r="D85" s="12"/>
      <c r="E85" s="12"/>
      <c r="F85" s="12"/>
      <c r="G85" s="12"/>
      <c r="H85" s="12"/>
      <c r="I85" s="12"/>
      <c r="J85" s="12"/>
      <c r="K85" s="12"/>
    </row>
    <row r="86" spans="1:11">
      <c r="A86" s="13">
        <v>20</v>
      </c>
      <c r="B86" s="13" t="s">
        <v>70</v>
      </c>
      <c r="C86" s="14" t="s">
        <v>71</v>
      </c>
      <c r="D86" s="13">
        <v>2</v>
      </c>
      <c r="E86" s="13" t="s">
        <v>27</v>
      </c>
      <c r="F86" s="13">
        <v>3000</v>
      </c>
      <c r="G86" s="13">
        <v>6000</v>
      </c>
      <c r="H86" s="13">
        <v>1500</v>
      </c>
      <c r="I86" s="13">
        <f>D86*H86</f>
        <v>3000</v>
      </c>
      <c r="J86" s="13">
        <f>G86-I86</f>
        <v>3000</v>
      </c>
      <c r="K86" s="13" t="s">
        <v>72</v>
      </c>
    </row>
    <row r="87" ht="17.1" customHeight="1" spans="1:11">
      <c r="A87" s="13"/>
      <c r="B87" s="13"/>
      <c r="C87" s="14"/>
      <c r="D87" s="13"/>
      <c r="E87" s="13"/>
      <c r="F87" s="13"/>
      <c r="G87" s="13"/>
      <c r="H87" s="13"/>
      <c r="I87" s="13"/>
      <c r="J87" s="13"/>
      <c r="K87" s="13"/>
    </row>
    <row r="88" spans="1:11">
      <c r="A88" s="13"/>
      <c r="B88" s="13"/>
      <c r="C88" s="14"/>
      <c r="D88" s="13"/>
      <c r="E88" s="13"/>
      <c r="F88" s="13"/>
      <c r="G88" s="13"/>
      <c r="H88" s="13"/>
      <c r="I88" s="13"/>
      <c r="J88" s="13"/>
      <c r="K88" s="13"/>
    </row>
    <row r="89" spans="1:11">
      <c r="A89" s="13"/>
      <c r="B89" s="13"/>
      <c r="C89" s="14"/>
      <c r="D89" s="13"/>
      <c r="E89" s="13"/>
      <c r="F89" s="13"/>
      <c r="G89" s="13"/>
      <c r="H89" s="13"/>
      <c r="I89" s="13"/>
      <c r="J89" s="13"/>
      <c r="K89" s="13"/>
    </row>
    <row r="90" spans="1:11">
      <c r="A90" s="13"/>
      <c r="B90" s="13"/>
      <c r="C90" s="14"/>
      <c r="D90" s="13"/>
      <c r="E90" s="13"/>
      <c r="F90" s="13"/>
      <c r="G90" s="13"/>
      <c r="H90" s="13"/>
      <c r="I90" s="13"/>
      <c r="J90" s="13"/>
      <c r="K90" s="13"/>
    </row>
    <row r="91" ht="32.7" customHeight="1" spans="1:11">
      <c r="A91" s="13">
        <v>21</v>
      </c>
      <c r="B91" s="13" t="s">
        <v>73</v>
      </c>
      <c r="C91" s="15"/>
      <c r="D91" s="13">
        <v>2</v>
      </c>
      <c r="E91" s="13" t="s">
        <v>51</v>
      </c>
      <c r="F91" s="13">
        <v>100</v>
      </c>
      <c r="G91" s="13">
        <v>200</v>
      </c>
      <c r="H91" s="13">
        <v>20</v>
      </c>
      <c r="I91" s="16">
        <f>D91*H91</f>
        <v>40</v>
      </c>
      <c r="J91" s="16">
        <f>G91-I91</f>
        <v>160</v>
      </c>
      <c r="K91" s="18"/>
    </row>
    <row r="92" spans="1:11">
      <c r="A92" s="13">
        <v>22</v>
      </c>
      <c r="B92" s="13" t="s">
        <v>74</v>
      </c>
      <c r="C92" s="14" t="s">
        <v>75</v>
      </c>
      <c r="D92" s="13">
        <v>2</v>
      </c>
      <c r="E92" s="13" t="s">
        <v>33</v>
      </c>
      <c r="F92" s="13">
        <v>500</v>
      </c>
      <c r="G92" s="13">
        <v>1000</v>
      </c>
      <c r="H92" s="13">
        <v>260</v>
      </c>
      <c r="I92" s="13">
        <f>D92*H92</f>
        <v>520</v>
      </c>
      <c r="J92" s="19">
        <f>G92-I92</f>
        <v>480</v>
      </c>
      <c r="K92" s="13"/>
    </row>
    <row r="93" ht="17.1" customHeight="1" spans="1:11">
      <c r="A93" s="13"/>
      <c r="B93" s="13"/>
      <c r="C93" s="14"/>
      <c r="D93" s="13"/>
      <c r="E93" s="13"/>
      <c r="F93" s="13"/>
      <c r="G93" s="13"/>
      <c r="H93" s="13"/>
      <c r="I93" s="13"/>
      <c r="J93" s="20"/>
      <c r="K93" s="13"/>
    </row>
    <row r="94" ht="32.7" customHeight="1" spans="1:11">
      <c r="A94" s="13">
        <v>23</v>
      </c>
      <c r="B94" s="13" t="s">
        <v>76</v>
      </c>
      <c r="C94" s="14" t="s">
        <v>77</v>
      </c>
      <c r="D94" s="13">
        <v>2</v>
      </c>
      <c r="E94" s="13" t="s">
        <v>51</v>
      </c>
      <c r="F94" s="13">
        <v>200</v>
      </c>
      <c r="G94" s="13">
        <v>400</v>
      </c>
      <c r="H94" s="13">
        <v>120</v>
      </c>
      <c r="I94" s="16">
        <f>D94*H94</f>
        <v>240</v>
      </c>
      <c r="J94" s="16">
        <f>G94-I94</f>
        <v>160</v>
      </c>
      <c r="K94" s="18"/>
    </row>
    <row r="95" ht="31" customHeight="1" spans="1:11">
      <c r="A95" s="13">
        <v>24</v>
      </c>
      <c r="B95" s="13" t="s">
        <v>78</v>
      </c>
      <c r="C95" s="14" t="s">
        <v>79</v>
      </c>
      <c r="D95" s="13">
        <v>1</v>
      </c>
      <c r="E95" s="13" t="s">
        <v>58</v>
      </c>
      <c r="F95" s="13">
        <v>3000</v>
      </c>
      <c r="G95" s="13">
        <v>3000</v>
      </c>
      <c r="H95" s="13">
        <v>2000</v>
      </c>
      <c r="I95" s="16">
        <f>D95*H95</f>
        <v>2000</v>
      </c>
      <c r="J95" s="16">
        <f>G95-I95</f>
        <v>1000</v>
      </c>
      <c r="K95" s="18"/>
    </row>
    <row r="96" ht="27" customHeight="1" spans="1:11">
      <c r="A96" s="12" t="s">
        <v>12</v>
      </c>
      <c r="B96" s="12"/>
      <c r="C96" s="12"/>
      <c r="D96" s="12"/>
      <c r="E96" s="12"/>
      <c r="F96" s="12"/>
      <c r="G96" s="12"/>
      <c r="H96" s="12"/>
      <c r="I96" s="12"/>
      <c r="J96" s="12"/>
      <c r="K96" s="21"/>
    </row>
    <row r="97" ht="43" customHeight="1" spans="1:11">
      <c r="A97" s="13">
        <v>25</v>
      </c>
      <c r="B97" s="13" t="s">
        <v>80</v>
      </c>
      <c r="C97" s="14" t="s">
        <v>81</v>
      </c>
      <c r="D97" s="13">
        <v>1</v>
      </c>
      <c r="E97" s="13" t="s">
        <v>82</v>
      </c>
      <c r="F97" s="13">
        <v>1500</v>
      </c>
      <c r="G97" s="13">
        <v>1500</v>
      </c>
      <c r="H97" s="13">
        <v>800</v>
      </c>
      <c r="I97" s="16">
        <f>D97*H97</f>
        <v>800</v>
      </c>
      <c r="J97" s="16">
        <f>G97-I97</f>
        <v>700</v>
      </c>
      <c r="K97" s="18"/>
    </row>
    <row r="98" ht="29" customHeight="1" spans="1:11">
      <c r="A98" s="12" t="s">
        <v>13</v>
      </c>
      <c r="B98" s="12"/>
      <c r="C98" s="12"/>
      <c r="D98" s="12"/>
      <c r="E98" s="12"/>
      <c r="F98" s="12"/>
      <c r="G98" s="12"/>
      <c r="H98" s="12"/>
      <c r="I98" s="12"/>
      <c r="J98" s="12"/>
      <c r="K98" s="21"/>
    </row>
    <row r="99" spans="1:11">
      <c r="A99" s="13">
        <v>26</v>
      </c>
      <c r="B99" s="13" t="s">
        <v>83</v>
      </c>
      <c r="C99" s="14" t="s">
        <v>84</v>
      </c>
      <c r="D99" s="13">
        <v>1</v>
      </c>
      <c r="E99" s="13" t="s">
        <v>27</v>
      </c>
      <c r="F99" s="13">
        <v>60000</v>
      </c>
      <c r="G99" s="13">
        <v>60000</v>
      </c>
      <c r="H99" s="13">
        <v>60000</v>
      </c>
      <c r="I99" s="13">
        <f>D99*H99</f>
        <v>60000</v>
      </c>
      <c r="J99" s="13">
        <f>G99-I99</f>
        <v>0</v>
      </c>
      <c r="K99" s="13"/>
    </row>
    <row r="100" spans="1:11">
      <c r="A100" s="13"/>
      <c r="B100" s="13"/>
      <c r="C100" s="14"/>
      <c r="D100" s="13"/>
      <c r="E100" s="13"/>
      <c r="F100" s="13"/>
      <c r="G100" s="13"/>
      <c r="H100" s="13"/>
      <c r="I100" s="13"/>
      <c r="J100" s="13"/>
      <c r="K100" s="13"/>
    </row>
    <row r="101" spans="1:11">
      <c r="A101" s="13"/>
      <c r="B101" s="13"/>
      <c r="C101" s="14"/>
      <c r="D101" s="13"/>
      <c r="E101" s="13"/>
      <c r="F101" s="13"/>
      <c r="G101" s="13"/>
      <c r="H101" s="13"/>
      <c r="I101" s="13"/>
      <c r="J101" s="13"/>
      <c r="K101" s="13"/>
    </row>
    <row r="102" spans="1:11">
      <c r="A102" s="13"/>
      <c r="B102" s="13"/>
      <c r="C102" s="14"/>
      <c r="D102" s="13"/>
      <c r="E102" s="13"/>
      <c r="F102" s="13"/>
      <c r="G102" s="13"/>
      <c r="H102" s="13"/>
      <c r="I102" s="13"/>
      <c r="J102" s="13"/>
      <c r="K102" s="13"/>
    </row>
    <row r="103" spans="1:11">
      <c r="A103" s="13"/>
      <c r="B103" s="13"/>
      <c r="C103" s="14"/>
      <c r="D103" s="13"/>
      <c r="E103" s="13"/>
      <c r="F103" s="13"/>
      <c r="G103" s="13"/>
      <c r="H103" s="13"/>
      <c r="I103" s="13"/>
      <c r="J103" s="13"/>
      <c r="K103" s="13"/>
    </row>
    <row r="104" spans="1:11">
      <c r="A104" s="13"/>
      <c r="B104" s="13"/>
      <c r="C104" s="14"/>
      <c r="D104" s="13"/>
      <c r="E104" s="13"/>
      <c r="F104" s="13"/>
      <c r="G104" s="13"/>
      <c r="H104" s="13"/>
      <c r="I104" s="13"/>
      <c r="J104" s="13"/>
      <c r="K104" s="13"/>
    </row>
    <row r="105" spans="1:11">
      <c r="A105" s="13"/>
      <c r="B105" s="13"/>
      <c r="C105" s="14"/>
      <c r="D105" s="13"/>
      <c r="E105" s="13"/>
      <c r="F105" s="13"/>
      <c r="G105" s="13"/>
      <c r="H105" s="13"/>
      <c r="I105" s="13"/>
      <c r="J105" s="13"/>
      <c r="K105" s="13"/>
    </row>
    <row r="106" spans="1:11">
      <c r="A106" s="13"/>
      <c r="B106" s="13"/>
      <c r="C106" s="14"/>
      <c r="D106" s="13"/>
      <c r="E106" s="13"/>
      <c r="F106" s="13"/>
      <c r="G106" s="13"/>
      <c r="H106" s="13"/>
      <c r="I106" s="13"/>
      <c r="J106" s="13"/>
      <c r="K106" s="13"/>
    </row>
    <row r="107" spans="1:11">
      <c r="A107" s="13"/>
      <c r="B107" s="13"/>
      <c r="C107" s="14"/>
      <c r="D107" s="13"/>
      <c r="E107" s="13"/>
      <c r="F107" s="13"/>
      <c r="G107" s="13"/>
      <c r="H107" s="13"/>
      <c r="I107" s="13"/>
      <c r="J107" s="13"/>
      <c r="K107" s="13"/>
    </row>
    <row r="108" ht="95.1" customHeight="1" spans="1:11">
      <c r="A108" s="13"/>
      <c r="B108" s="13"/>
      <c r="C108" s="14"/>
      <c r="D108" s="13"/>
      <c r="E108" s="13"/>
      <c r="F108" s="13"/>
      <c r="G108" s="13"/>
      <c r="H108" s="13"/>
      <c r="I108" s="13"/>
      <c r="J108" s="13"/>
      <c r="K108" s="13"/>
    </row>
    <row r="109" ht="63.9" customHeight="1" spans="1:11">
      <c r="A109" s="13"/>
      <c r="B109" s="13"/>
      <c r="C109" s="14"/>
      <c r="D109" s="13"/>
      <c r="E109" s="13"/>
      <c r="F109" s="13"/>
      <c r="G109" s="13"/>
      <c r="H109" s="13"/>
      <c r="I109" s="13"/>
      <c r="J109" s="13"/>
      <c r="K109" s="13"/>
    </row>
    <row r="110" ht="24" customHeight="1" spans="1:11">
      <c r="A110" s="13"/>
      <c r="B110" s="13"/>
      <c r="C110" s="14"/>
      <c r="D110" s="13"/>
      <c r="E110" s="13"/>
      <c r="F110" s="13"/>
      <c r="G110" s="13"/>
      <c r="H110" s="13"/>
      <c r="I110" s="13"/>
      <c r="J110" s="13"/>
      <c r="K110" s="13"/>
    </row>
    <row r="111" ht="48.3" customHeight="1" spans="1:11">
      <c r="A111" s="13"/>
      <c r="B111" s="13"/>
      <c r="C111" s="14"/>
      <c r="D111" s="13"/>
      <c r="E111" s="13"/>
      <c r="F111" s="13"/>
      <c r="G111" s="13"/>
      <c r="H111" s="13"/>
      <c r="I111" s="13"/>
      <c r="J111" s="13"/>
      <c r="K111" s="13"/>
    </row>
    <row r="112" ht="111" customHeight="1" spans="1:11">
      <c r="A112" s="13"/>
      <c r="B112" s="13"/>
      <c r="C112" s="14"/>
      <c r="D112" s="13"/>
      <c r="E112" s="13"/>
      <c r="F112" s="13"/>
      <c r="G112" s="13"/>
      <c r="H112" s="13"/>
      <c r="I112" s="13"/>
      <c r="J112" s="13"/>
      <c r="K112" s="13"/>
    </row>
    <row r="113" ht="31" customHeight="1" spans="1:11">
      <c r="A113" s="12" t="s">
        <v>14</v>
      </c>
      <c r="B113" s="12"/>
      <c r="C113" s="12"/>
      <c r="D113" s="12"/>
      <c r="E113" s="12"/>
      <c r="F113" s="12"/>
      <c r="G113" s="12"/>
      <c r="H113" s="12"/>
      <c r="I113" s="12"/>
      <c r="J113" s="12"/>
      <c r="K113" s="12"/>
    </row>
    <row r="114" ht="29" customHeight="1" spans="1:11">
      <c r="A114" s="13">
        <v>27</v>
      </c>
      <c r="B114" s="13" t="s">
        <v>85</v>
      </c>
      <c r="C114" s="14" t="s">
        <v>86</v>
      </c>
      <c r="D114" s="13">
        <v>1</v>
      </c>
      <c r="E114" s="13" t="s">
        <v>82</v>
      </c>
      <c r="F114" s="13">
        <v>20000</v>
      </c>
      <c r="G114" s="13">
        <v>20000</v>
      </c>
      <c r="H114" s="13">
        <v>11500</v>
      </c>
      <c r="I114" s="13">
        <f>D114*H114</f>
        <v>11500</v>
      </c>
      <c r="J114" s="13">
        <f>G114-I114</f>
        <v>8500</v>
      </c>
      <c r="K114" s="13"/>
    </row>
    <row r="115" ht="33" customHeight="1" spans="1:11">
      <c r="A115" s="13"/>
      <c r="B115" s="13"/>
      <c r="C115" s="14"/>
      <c r="D115" s="13"/>
      <c r="E115" s="13"/>
      <c r="F115" s="13"/>
      <c r="G115" s="13"/>
      <c r="H115" s="13"/>
      <c r="I115" s="13"/>
      <c r="J115" s="13"/>
      <c r="K115" s="13"/>
    </row>
    <row r="116" ht="32" customHeight="1" spans="1:11">
      <c r="A116" s="12" t="s">
        <v>15</v>
      </c>
      <c r="B116" s="12"/>
      <c r="C116" s="12"/>
      <c r="D116" s="12"/>
      <c r="E116" s="12"/>
      <c r="F116" s="12"/>
      <c r="G116" s="12"/>
      <c r="H116" s="12"/>
      <c r="I116" s="12"/>
      <c r="J116" s="12"/>
      <c r="K116" s="12"/>
    </row>
    <row r="117" ht="84" spans="1:11">
      <c r="A117" s="13">
        <v>28</v>
      </c>
      <c r="B117" s="13" t="s">
        <v>87</v>
      </c>
      <c r="C117" s="13" t="s">
        <v>88</v>
      </c>
      <c r="D117" s="13">
        <v>6</v>
      </c>
      <c r="E117" s="13" t="s">
        <v>51</v>
      </c>
      <c r="F117" s="13">
        <v>35000</v>
      </c>
      <c r="G117" s="13">
        <v>210000</v>
      </c>
      <c r="H117" s="13">
        <v>32000</v>
      </c>
      <c r="I117" s="16">
        <f>D117*H117</f>
        <v>192000</v>
      </c>
      <c r="J117" s="16">
        <f>G117-I117</f>
        <v>18000</v>
      </c>
      <c r="K117" s="21"/>
    </row>
    <row r="118" ht="46" customHeight="1" spans="1:11">
      <c r="A118" s="13">
        <v>29</v>
      </c>
      <c r="B118" s="13" t="s">
        <v>89</v>
      </c>
      <c r="C118" s="13" t="s">
        <v>90</v>
      </c>
      <c r="D118" s="13">
        <v>1</v>
      </c>
      <c r="E118" s="13" t="s">
        <v>33</v>
      </c>
      <c r="F118" s="13">
        <v>3000</v>
      </c>
      <c r="G118" s="13">
        <v>9000</v>
      </c>
      <c r="H118" s="13">
        <v>3000</v>
      </c>
      <c r="I118" s="16">
        <v>9000</v>
      </c>
      <c r="J118" s="16">
        <f>G118-I118</f>
        <v>0</v>
      </c>
      <c r="K118" s="21"/>
    </row>
    <row r="119" ht="25" customHeight="1" spans="1:11">
      <c r="A119" s="22" t="s">
        <v>16</v>
      </c>
      <c r="B119" s="22"/>
      <c r="C119" s="22"/>
      <c r="D119" s="22"/>
      <c r="E119" s="22"/>
      <c r="F119" s="22"/>
      <c r="G119" s="23">
        <f>SUM(G117:G118,G114,G99,G97,G86:G95,G81:G84,G5:G79)</f>
        <v>580700</v>
      </c>
      <c r="H119" s="24"/>
      <c r="I119" s="25">
        <f>SUM(I117:I118,I114,I99,I97,I86:I95,I81:I84,I5:I79)</f>
        <v>505150</v>
      </c>
      <c r="J119" s="18">
        <f>G119-I119</f>
        <v>75550</v>
      </c>
      <c r="K119" s="21"/>
    </row>
    <row r="120" ht="30" customHeight="1"/>
  </sheetData>
  <mergeCells count="181">
    <mergeCell ref="A1:K1"/>
    <mergeCell ref="F2:G2"/>
    <mergeCell ref="H2:I2"/>
    <mergeCell ref="A4:K4"/>
    <mergeCell ref="A80:K80"/>
    <mergeCell ref="A85:K85"/>
    <mergeCell ref="A96:J96"/>
    <mergeCell ref="A98:J98"/>
    <mergeCell ref="A113:K113"/>
    <mergeCell ref="A116:K116"/>
    <mergeCell ref="A2:A3"/>
    <mergeCell ref="A5:A14"/>
    <mergeCell ref="A15:A24"/>
    <mergeCell ref="A25:A35"/>
    <mergeCell ref="A36:A41"/>
    <mergeCell ref="A42:A50"/>
    <mergeCell ref="A51:A58"/>
    <mergeCell ref="A59:A67"/>
    <mergeCell ref="A68:A69"/>
    <mergeCell ref="A70:A71"/>
    <mergeCell ref="A77:A78"/>
    <mergeCell ref="A81:A82"/>
    <mergeCell ref="A86:A90"/>
    <mergeCell ref="A92:A93"/>
    <mergeCell ref="A99:A112"/>
    <mergeCell ref="A114:A115"/>
    <mergeCell ref="B2:B3"/>
    <mergeCell ref="B5:B14"/>
    <mergeCell ref="B15:B24"/>
    <mergeCell ref="B25:B35"/>
    <mergeCell ref="B36:B41"/>
    <mergeCell ref="B42:B50"/>
    <mergeCell ref="B51:B58"/>
    <mergeCell ref="B59:B67"/>
    <mergeCell ref="B68:B69"/>
    <mergeCell ref="B70:B71"/>
    <mergeCell ref="B77:B78"/>
    <mergeCell ref="B81:B82"/>
    <mergeCell ref="B86:B90"/>
    <mergeCell ref="B92:B93"/>
    <mergeCell ref="B99:B112"/>
    <mergeCell ref="B114:B115"/>
    <mergeCell ref="C2:C3"/>
    <mergeCell ref="C5:C14"/>
    <mergeCell ref="C15:C24"/>
    <mergeCell ref="C25:C35"/>
    <mergeCell ref="C36:C41"/>
    <mergeCell ref="C42:C50"/>
    <mergeCell ref="C51:C58"/>
    <mergeCell ref="C59:C67"/>
    <mergeCell ref="C68:C69"/>
    <mergeCell ref="C70:C71"/>
    <mergeCell ref="C77:C78"/>
    <mergeCell ref="C81:C82"/>
    <mergeCell ref="C86:C90"/>
    <mergeCell ref="C92:C93"/>
    <mergeCell ref="C99:C112"/>
    <mergeCell ref="C114:C115"/>
    <mergeCell ref="D2:D3"/>
    <mergeCell ref="D5:D14"/>
    <mergeCell ref="D15:D24"/>
    <mergeCell ref="D25:D35"/>
    <mergeCell ref="D36:D41"/>
    <mergeCell ref="D42:D50"/>
    <mergeCell ref="D51:D58"/>
    <mergeCell ref="D59:D67"/>
    <mergeCell ref="D68:D69"/>
    <mergeCell ref="D70:D71"/>
    <mergeCell ref="D77:D78"/>
    <mergeCell ref="D81:D82"/>
    <mergeCell ref="D86:D90"/>
    <mergeCell ref="D92:D93"/>
    <mergeCell ref="D99:D112"/>
    <mergeCell ref="D114:D115"/>
    <mergeCell ref="E2:E3"/>
    <mergeCell ref="E5:E14"/>
    <mergeCell ref="E15:E24"/>
    <mergeCell ref="E25:E35"/>
    <mergeCell ref="E36:E41"/>
    <mergeCell ref="E42:E50"/>
    <mergeCell ref="E51:E58"/>
    <mergeCell ref="E59:E67"/>
    <mergeCell ref="E68:E69"/>
    <mergeCell ref="E70:E71"/>
    <mergeCell ref="E77:E78"/>
    <mergeCell ref="E81:E82"/>
    <mergeCell ref="E86:E90"/>
    <mergeCell ref="E92:E93"/>
    <mergeCell ref="E99:E112"/>
    <mergeCell ref="E114:E115"/>
    <mergeCell ref="F5:F14"/>
    <mergeCell ref="F15:F24"/>
    <mergeCell ref="F25:F35"/>
    <mergeCell ref="F36:F41"/>
    <mergeCell ref="F42:F50"/>
    <mergeCell ref="F51:F58"/>
    <mergeCell ref="F59:F67"/>
    <mergeCell ref="F68:F69"/>
    <mergeCell ref="F70:F71"/>
    <mergeCell ref="F77:F78"/>
    <mergeCell ref="F81:F82"/>
    <mergeCell ref="F86:F90"/>
    <mergeCell ref="F92:F93"/>
    <mergeCell ref="F99:F112"/>
    <mergeCell ref="F114:F115"/>
    <mergeCell ref="G5:G14"/>
    <mergeCell ref="G15:G24"/>
    <mergeCell ref="G25:G35"/>
    <mergeCell ref="G36:G41"/>
    <mergeCell ref="G42:G50"/>
    <mergeCell ref="G51:G58"/>
    <mergeCell ref="G59:G67"/>
    <mergeCell ref="G68:G69"/>
    <mergeCell ref="G70:G71"/>
    <mergeCell ref="G77:G78"/>
    <mergeCell ref="G81:G82"/>
    <mergeCell ref="G86:G90"/>
    <mergeCell ref="G92:G93"/>
    <mergeCell ref="G99:G112"/>
    <mergeCell ref="G114:G115"/>
    <mergeCell ref="H5:H14"/>
    <mergeCell ref="H15:H24"/>
    <mergeCell ref="H25:H35"/>
    <mergeCell ref="H36:H41"/>
    <mergeCell ref="H42:H50"/>
    <mergeCell ref="H51:H58"/>
    <mergeCell ref="H59:H67"/>
    <mergeCell ref="H68:H69"/>
    <mergeCell ref="H70:H71"/>
    <mergeCell ref="H77:H78"/>
    <mergeCell ref="H81:H82"/>
    <mergeCell ref="H86:H90"/>
    <mergeCell ref="H92:H93"/>
    <mergeCell ref="H99:H112"/>
    <mergeCell ref="H114:H115"/>
    <mergeCell ref="I5:I14"/>
    <mergeCell ref="I15:I24"/>
    <mergeCell ref="I25:I35"/>
    <mergeCell ref="I36:I41"/>
    <mergeCell ref="I42:I50"/>
    <mergeCell ref="I51:I58"/>
    <mergeCell ref="I59:I67"/>
    <mergeCell ref="I68:I69"/>
    <mergeCell ref="I70:I71"/>
    <mergeCell ref="I77:I78"/>
    <mergeCell ref="I81:I82"/>
    <mergeCell ref="I86:I90"/>
    <mergeCell ref="I92:I93"/>
    <mergeCell ref="I99:I112"/>
    <mergeCell ref="I114:I115"/>
    <mergeCell ref="J5:J14"/>
    <mergeCell ref="J15:J24"/>
    <mergeCell ref="J25:J35"/>
    <mergeCell ref="J36:J41"/>
    <mergeCell ref="J42:J50"/>
    <mergeCell ref="J51:J58"/>
    <mergeCell ref="J59:J67"/>
    <mergeCell ref="J68:J69"/>
    <mergeCell ref="J70:J71"/>
    <mergeCell ref="J77:J78"/>
    <mergeCell ref="J81:J82"/>
    <mergeCell ref="J86:J90"/>
    <mergeCell ref="J92:J93"/>
    <mergeCell ref="J99:J112"/>
    <mergeCell ref="J114:J115"/>
    <mergeCell ref="K2:K3"/>
    <mergeCell ref="K5:K14"/>
    <mergeCell ref="K15:K24"/>
    <mergeCell ref="K25:K35"/>
    <mergeCell ref="K36:K41"/>
    <mergeCell ref="K42:K50"/>
    <mergeCell ref="K51:K58"/>
    <mergeCell ref="K59:K67"/>
    <mergeCell ref="K68:K69"/>
    <mergeCell ref="K70:K71"/>
    <mergeCell ref="K77:K78"/>
    <mergeCell ref="K81:K82"/>
    <mergeCell ref="K86:K90"/>
    <mergeCell ref="K92:K93"/>
    <mergeCell ref="K99:K112"/>
    <mergeCell ref="K114:K115"/>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H16" workbookViewId="0">
      <selection activeCell="K16" sqref="K16"/>
    </sheetView>
  </sheetViews>
  <sheetFormatPr defaultColWidth="8.89166666666667" defaultRowHeight="13.5"/>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汇总表</vt:lpstr>
      <vt:lpstr>清单</vt:lpstr>
      <vt:lpstr>依据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liuzh</dc:creator>
  <cp:lastModifiedBy>冰点in岳阳</cp:lastModifiedBy>
  <dcterms:created xsi:type="dcterms:W3CDTF">2023-05-12T11:15:00Z</dcterms:created>
  <dcterms:modified xsi:type="dcterms:W3CDTF">2026-03-13T08:22:42Z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DD27859D318346368478812DAF41E0D5_13</vt:lpwstr>
  </property>
  <property fmtid="{D5CDD505-2E9C-101B-9397-08002B2CF9AE}" pid="4" name="CalculationRule">
    <vt:i4>0</vt:i4>
  </property>
</Properties>
</file>